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rosj\Desktop\"/>
    </mc:Choice>
  </mc:AlternateContent>
  <xr:revisionPtr revIDLastSave="0" documentId="8_{40626E93-3AC8-46B0-98EB-888393FB8B9C}" xr6:coauthVersionLast="47" xr6:coauthVersionMax="47" xr10:uidLastSave="{00000000-0000-0000-0000-000000000000}"/>
  <bookViews>
    <workbookView xWindow="-15" yWindow="240" windowWidth="15105" windowHeight="18210" xr2:uid="{00000000-000D-0000-FFFF-FFFF00000000}"/>
  </bookViews>
  <sheets>
    <sheet name="Sheet1" sheetId="1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H15" i="1"/>
  <c r="L15" i="1"/>
  <c r="H30" i="1"/>
  <c r="G31" i="1"/>
  <c r="I15" i="1"/>
  <c r="H31" i="1"/>
  <c r="I21" i="1"/>
  <c r="I20" i="1"/>
  <c r="I19" i="1"/>
  <c r="I18" i="1"/>
  <c r="I17" i="1"/>
  <c r="I16" i="1"/>
  <c r="F16" i="1"/>
  <c r="F17" i="1"/>
  <c r="F18" i="1"/>
  <c r="F19" i="1"/>
  <c r="F20" i="1"/>
  <c r="F21" i="1"/>
  <c r="L12" i="1"/>
  <c r="K12" i="1"/>
  <c r="J12" i="1"/>
  <c r="I12" i="1"/>
  <c r="H12" i="1"/>
  <c r="G12" i="1"/>
  <c r="F12" i="1"/>
  <c r="E21" i="1"/>
  <c r="E20" i="1"/>
  <c r="E19" i="1"/>
  <c r="E18" i="1"/>
  <c r="E17" i="1"/>
  <c r="E16" i="1"/>
  <c r="E15" i="1"/>
  <c r="H39" i="1"/>
  <c r="G39" i="1"/>
  <c r="H37" i="1"/>
  <c r="G16" i="1"/>
  <c r="H16" i="1"/>
  <c r="G17" i="1"/>
  <c r="H17" i="1"/>
  <c r="G18" i="1"/>
  <c r="H18" i="1"/>
  <c r="G19" i="1"/>
  <c r="H19" i="1"/>
  <c r="G20" i="1"/>
  <c r="H20" i="1"/>
  <c r="G21" i="1"/>
  <c r="H21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L21" i="1"/>
  <c r="G37" i="1"/>
  <c r="L20" i="1"/>
  <c r="H32" i="1"/>
  <c r="H33" i="1"/>
  <c r="H34" i="1"/>
  <c r="H35" i="1"/>
  <c r="G33" i="1"/>
  <c r="G34" i="1"/>
  <c r="G35" i="1"/>
  <c r="G32" i="1"/>
  <c r="K21" i="1"/>
  <c r="F37" i="1"/>
  <c r="I4" i="1"/>
  <c r="I5" i="1"/>
  <c r="I6" i="1"/>
  <c r="I7" i="1"/>
  <c r="I8" i="1"/>
  <c r="I9" i="1"/>
  <c r="I3" i="1"/>
  <c r="F4" i="1"/>
  <c r="F5" i="1"/>
  <c r="F6" i="1"/>
  <c r="F7" i="1"/>
  <c r="F8" i="1"/>
  <c r="F9" i="1"/>
  <c r="F3" i="1"/>
  <c r="E4" i="1"/>
  <c r="E5" i="1"/>
  <c r="E6" i="1"/>
  <c r="E7" i="1"/>
  <c r="E8" i="1"/>
  <c r="E9" i="1"/>
  <c r="E3" i="1"/>
  <c r="L16" i="1"/>
  <c r="L17" i="1"/>
  <c r="L18" i="1"/>
  <c r="L19" i="1"/>
  <c r="L22" i="1"/>
  <c r="H3" i="1"/>
  <c r="G4" i="1"/>
  <c r="H4" i="1"/>
  <c r="J3" i="1"/>
  <c r="K3" i="1"/>
  <c r="J4" i="1"/>
  <c r="L4" i="1"/>
  <c r="L3" i="1"/>
  <c r="G5" i="1"/>
  <c r="H5" i="1"/>
  <c r="K4" i="1"/>
  <c r="J5" i="1"/>
  <c r="L5" i="1"/>
  <c r="G6" i="1"/>
  <c r="H6" i="1"/>
  <c r="K5" i="1"/>
  <c r="J6" i="1"/>
  <c r="L6" i="1"/>
  <c r="G7" i="1"/>
  <c r="H7" i="1"/>
  <c r="K6" i="1"/>
  <c r="J7" i="1"/>
  <c r="L7" i="1"/>
  <c r="G8" i="1"/>
  <c r="H8" i="1"/>
  <c r="K7" i="1"/>
  <c r="J8" i="1"/>
  <c r="L8" i="1"/>
  <c r="G9" i="1"/>
  <c r="H9" i="1"/>
  <c r="K8" i="1"/>
  <c r="J9" i="1"/>
  <c r="L9" i="1"/>
  <c r="L10" i="1"/>
  <c r="W10" i="1"/>
  <c r="K9" i="1"/>
</calcChain>
</file>

<file path=xl/sharedStrings.xml><?xml version="1.0" encoding="utf-8"?>
<sst xmlns="http://schemas.openxmlformats.org/spreadsheetml/2006/main" count="43" uniqueCount="27">
  <si>
    <t>1-ttc</t>
  </si>
  <si>
    <t>1-est</t>
  </si>
  <si>
    <t>1-eft</t>
  </si>
  <si>
    <t>2-ttc</t>
  </si>
  <si>
    <t>2-est</t>
  </si>
  <si>
    <t>2-eft</t>
  </si>
  <si>
    <t>slack</t>
  </si>
  <si>
    <t>A-Harolds House of Bottles</t>
  </si>
  <si>
    <t>B-E Z Shop Car Wash</t>
  </si>
  <si>
    <t>C-Steinbaugh's Boats and Motors</t>
  </si>
  <si>
    <t>D-Bi State Auto Supply</t>
  </si>
  <si>
    <t>E-Jake's Bar and Grill</t>
  </si>
  <si>
    <t>F-Hanson Agency Insurance</t>
  </si>
  <si>
    <t>G-Taylor Shoe</t>
  </si>
  <si>
    <t>There needs to be a discussion of how this sequence is a better sequence than just taking the jobs as they come.</t>
  </si>
  <si>
    <t>At a minimum.</t>
  </si>
  <si>
    <t>The write up needs to have structure (section headers and organized thoughts), flow well, and have a conclusion/recommendation section with actual recommendations and numbers.</t>
  </si>
  <si>
    <t>ONE Possible Johnson's Rule Sequence</t>
  </si>
  <si>
    <t>IDLE1</t>
  </si>
  <si>
    <t>IDLE2</t>
  </si>
  <si>
    <t>I need to see a Gantt Chart for the optimal sequence.</t>
  </si>
  <si>
    <t>GANTT CHART</t>
  </si>
  <si>
    <t>PC1</t>
  </si>
  <si>
    <t>PC2</t>
  </si>
  <si>
    <t>IDLE1 is a place holder to balance out the lengths of the Gantt Chart.</t>
  </si>
  <si>
    <t>With IDLE PC1 is then length 55 and PC2 is length 55.</t>
  </si>
  <si>
    <t>I need to see your optimal sequence in the body of your summary (maybe a Table not just within the dialogue and by job name) and you need to discuss it with regard to time in the system (55) and idle time (1).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</si>
</sst>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rgb="FFFF0000"/>
      <name val="Arial"/>
      <family val="2"/>
    </font>
    <font>
      <b/>
      <sz val="2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3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 applyBorder="1"/>
    <xf numFmtId="0" fontId="5" fillId="0" borderId="0" xfId="0" applyFont="1"/>
    <xf numFmtId="0" fontId="4" fillId="0" borderId="0" xfId="0" applyFont="1" applyFill="1" applyBorder="1"/>
    <xf numFmtId="0" fontId="0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/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Sheet1!$E$30</c:f>
              <c:strCache>
                <c:ptCount val="1"/>
                <c:pt idx="0">
                  <c:v>G-Taylor Shoe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Sheet1!$F$29</c:f>
              <c:strCache>
                <c:ptCount val="1"/>
                <c:pt idx="0">
                  <c:v>PC1</c:v>
                </c:pt>
              </c:strCache>
            </c:strRef>
          </c:cat>
          <c:val>
            <c:numRef>
              <c:f>Sheet1!$F$30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C-4B14-9433-69E8A5EBC8BC}"/>
            </c:ext>
          </c:extLst>
        </c:ser>
        <c:ser>
          <c:idx val="1"/>
          <c:order val="1"/>
          <c:tx>
            <c:strRef>
              <c:f>Sheet1!$E$31</c:f>
              <c:strCache>
                <c:ptCount val="1"/>
                <c:pt idx="0">
                  <c:v>B-E Z Shop Car Wash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Sheet1!$F$29</c:f>
              <c:strCache>
                <c:ptCount val="1"/>
                <c:pt idx="0">
                  <c:v>PC1</c:v>
                </c:pt>
              </c:strCache>
            </c:strRef>
          </c:cat>
          <c:val>
            <c:numRef>
              <c:f>Sheet1!$F$31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C-4B14-9433-69E8A5EBC8BC}"/>
            </c:ext>
          </c:extLst>
        </c:ser>
        <c:ser>
          <c:idx val="2"/>
          <c:order val="2"/>
          <c:tx>
            <c:strRef>
              <c:f>Sheet1!$E$32</c:f>
              <c:strCache>
                <c:ptCount val="1"/>
                <c:pt idx="0">
                  <c:v>A-Harolds House of Bottles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Sheet1!$F$29</c:f>
              <c:strCache>
                <c:ptCount val="1"/>
                <c:pt idx="0">
                  <c:v>PC1</c:v>
                </c:pt>
              </c:strCache>
            </c:strRef>
          </c:cat>
          <c:val>
            <c:numRef>
              <c:f>Sheet1!$F$32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7C-4B14-9433-69E8A5EBC8BC}"/>
            </c:ext>
          </c:extLst>
        </c:ser>
        <c:ser>
          <c:idx val="3"/>
          <c:order val="3"/>
          <c:tx>
            <c:strRef>
              <c:f>Sheet1!$E$33</c:f>
              <c:strCache>
                <c:ptCount val="1"/>
                <c:pt idx="0">
                  <c:v>D-Bi State Auto Supply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Sheet1!$F$29</c:f>
              <c:strCache>
                <c:ptCount val="1"/>
                <c:pt idx="0">
                  <c:v>PC1</c:v>
                </c:pt>
              </c:strCache>
            </c:strRef>
          </c:cat>
          <c:val>
            <c:numRef>
              <c:f>Sheet1!$F$33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7C-4B14-9433-69E8A5EBC8BC}"/>
            </c:ext>
          </c:extLst>
        </c:ser>
        <c:ser>
          <c:idx val="4"/>
          <c:order val="4"/>
          <c:tx>
            <c:strRef>
              <c:f>Sheet1!$E$34</c:f>
              <c:strCache>
                <c:ptCount val="1"/>
                <c:pt idx="0">
                  <c:v>E-Jake's Bar and Grill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Sheet1!$F$29</c:f>
              <c:strCache>
                <c:ptCount val="1"/>
                <c:pt idx="0">
                  <c:v>PC1</c:v>
                </c:pt>
              </c:strCache>
            </c:strRef>
          </c:cat>
          <c:val>
            <c:numRef>
              <c:f>Sheet1!$F$34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7C-4B14-9433-69E8A5EBC8BC}"/>
            </c:ext>
          </c:extLst>
        </c:ser>
        <c:ser>
          <c:idx val="5"/>
          <c:order val="5"/>
          <c:tx>
            <c:strRef>
              <c:f>Sheet1!$E$35</c:f>
              <c:strCache>
                <c:ptCount val="1"/>
                <c:pt idx="0">
                  <c:v>C-Steinbaugh's Boats and Motors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Sheet1!$F$29</c:f>
              <c:strCache>
                <c:ptCount val="1"/>
                <c:pt idx="0">
                  <c:v>PC1</c:v>
                </c:pt>
              </c:strCache>
            </c:strRef>
          </c:cat>
          <c:val>
            <c:numRef>
              <c:f>Sheet1!$F$35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7C-4B14-9433-69E8A5EBC8BC}"/>
            </c:ext>
          </c:extLst>
        </c:ser>
        <c:ser>
          <c:idx val="6"/>
          <c:order val="6"/>
          <c:tx>
            <c:strRef>
              <c:f>Sheet1!$E$36</c:f>
              <c:strCache>
                <c:ptCount val="1"/>
                <c:pt idx="0">
                  <c:v>F-Hanson Agency Insurance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Sheet1!$F$29</c:f>
              <c:strCache>
                <c:ptCount val="1"/>
                <c:pt idx="0">
                  <c:v>PC1</c:v>
                </c:pt>
              </c:strCache>
            </c:strRef>
          </c:cat>
          <c:val>
            <c:numRef>
              <c:f>Sheet1!$F$36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7C-4B14-9433-69E8A5EBC8BC}"/>
            </c:ext>
          </c:extLst>
        </c:ser>
        <c:ser>
          <c:idx val="7"/>
          <c:order val="7"/>
          <c:tx>
            <c:strRef>
              <c:f>Sheet1!$E$37</c:f>
              <c:strCache>
                <c:ptCount val="1"/>
                <c:pt idx="0">
                  <c:v>IDLE1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Sheet1!$F$29</c:f>
              <c:strCache>
                <c:ptCount val="1"/>
                <c:pt idx="0">
                  <c:v>PC1</c:v>
                </c:pt>
              </c:strCache>
            </c:strRef>
          </c:cat>
          <c:val>
            <c:numRef>
              <c:f>Sheet1!$F$37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97C-4B14-9433-69E8A5EBC8BC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150"/>
        <c:overlap val="100"/>
        <c:axId val="-2107160328"/>
        <c:axId val="-2142145112"/>
      </c:barChart>
      <c:catAx>
        <c:axId val="-2107160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-2142145112"/>
        <c:crosses val="autoZero"/>
        <c:auto val="1"/>
        <c:lblAlgn val="ctr"/>
        <c:lblOffset val="100"/>
        <c:noMultiLvlLbl val="0"/>
      </c:catAx>
      <c:valAx>
        <c:axId val="-2142145112"/>
        <c:scaling>
          <c:orientation val="minMax"/>
          <c:max val="6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in System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07160328"/>
        <c:crosses val="autoZero"/>
        <c:crossBetween val="between"/>
        <c:majorUnit val="5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Sheet1!$G$30</c:f>
              <c:strCache>
                <c:ptCount val="1"/>
                <c:pt idx="0">
                  <c:v>IDLE2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Sheet1!$H$29</c:f>
              <c:strCache>
                <c:ptCount val="1"/>
                <c:pt idx="0">
                  <c:v>PC2</c:v>
                </c:pt>
              </c:strCache>
            </c:strRef>
          </c:cat>
          <c:val>
            <c:numRef>
              <c:f>Sheet1!$H$30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D-4758-8559-F1C89BBAD449}"/>
            </c:ext>
          </c:extLst>
        </c:ser>
        <c:ser>
          <c:idx val="1"/>
          <c:order val="1"/>
          <c:tx>
            <c:strRef>
              <c:f>Sheet1!$G$31</c:f>
              <c:strCache>
                <c:ptCount val="1"/>
                <c:pt idx="0">
                  <c:v>G-Taylor Shoe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Sheet1!$H$29</c:f>
              <c:strCache>
                <c:ptCount val="1"/>
                <c:pt idx="0">
                  <c:v>PC2</c:v>
                </c:pt>
              </c:strCache>
            </c:strRef>
          </c:cat>
          <c:val>
            <c:numRef>
              <c:f>Sheet1!$H$31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D-4758-8559-F1C89BBAD449}"/>
            </c:ext>
          </c:extLst>
        </c:ser>
        <c:ser>
          <c:idx val="2"/>
          <c:order val="2"/>
          <c:tx>
            <c:strRef>
              <c:f>Sheet1!$G$32</c:f>
              <c:strCache>
                <c:ptCount val="1"/>
                <c:pt idx="0">
                  <c:v>B-E Z Shop Car Wash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Sheet1!$H$29</c:f>
              <c:strCache>
                <c:ptCount val="1"/>
                <c:pt idx="0">
                  <c:v>PC2</c:v>
                </c:pt>
              </c:strCache>
            </c:strRef>
          </c:cat>
          <c:val>
            <c:numRef>
              <c:f>Sheet1!$H$32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2D-4758-8559-F1C89BBAD449}"/>
            </c:ext>
          </c:extLst>
        </c:ser>
        <c:ser>
          <c:idx val="3"/>
          <c:order val="3"/>
          <c:tx>
            <c:strRef>
              <c:f>Sheet1!$G$33</c:f>
              <c:strCache>
                <c:ptCount val="1"/>
                <c:pt idx="0">
                  <c:v>A-Harolds House of Bottles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Sheet1!$H$29</c:f>
              <c:strCache>
                <c:ptCount val="1"/>
                <c:pt idx="0">
                  <c:v>PC2</c:v>
                </c:pt>
              </c:strCache>
            </c:strRef>
          </c:cat>
          <c:val>
            <c:numRef>
              <c:f>Sheet1!$H$33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2D-4758-8559-F1C89BBAD449}"/>
            </c:ext>
          </c:extLst>
        </c:ser>
        <c:ser>
          <c:idx val="4"/>
          <c:order val="4"/>
          <c:tx>
            <c:strRef>
              <c:f>Sheet1!$G$34</c:f>
              <c:strCache>
                <c:ptCount val="1"/>
                <c:pt idx="0">
                  <c:v>D-Bi State Auto Supply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Sheet1!$H$29</c:f>
              <c:strCache>
                <c:ptCount val="1"/>
                <c:pt idx="0">
                  <c:v>PC2</c:v>
                </c:pt>
              </c:strCache>
            </c:strRef>
          </c:cat>
          <c:val>
            <c:numRef>
              <c:f>Sheet1!$H$34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2D-4758-8559-F1C89BBAD449}"/>
            </c:ext>
          </c:extLst>
        </c:ser>
        <c:ser>
          <c:idx val="5"/>
          <c:order val="5"/>
          <c:tx>
            <c:strRef>
              <c:f>Sheet1!$G$35</c:f>
              <c:strCache>
                <c:ptCount val="1"/>
                <c:pt idx="0">
                  <c:v>E-Jake's Bar and Grill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Sheet1!$H$29</c:f>
              <c:strCache>
                <c:ptCount val="1"/>
                <c:pt idx="0">
                  <c:v>PC2</c:v>
                </c:pt>
              </c:strCache>
            </c:strRef>
          </c:cat>
          <c:val>
            <c:numRef>
              <c:f>Sheet1!$H$35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2D-4758-8559-F1C89BBAD449}"/>
            </c:ext>
          </c:extLst>
        </c:ser>
        <c:ser>
          <c:idx val="6"/>
          <c:order val="6"/>
          <c:tx>
            <c:strRef>
              <c:f>Sheet1!$G$36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Sheet1!$H$29</c:f>
              <c:strCache>
                <c:ptCount val="1"/>
                <c:pt idx="0">
                  <c:v>PC2</c:v>
                </c:pt>
              </c:strCache>
            </c:strRef>
          </c:cat>
          <c:val>
            <c:numRef>
              <c:f>Sheet1!$H$36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232D-4758-8559-F1C89BBAD449}"/>
            </c:ext>
          </c:extLst>
        </c:ser>
        <c:ser>
          <c:idx val="7"/>
          <c:order val="7"/>
          <c:tx>
            <c:strRef>
              <c:f>Sheet1!$G$37</c:f>
              <c:strCache>
                <c:ptCount val="1"/>
                <c:pt idx="0">
                  <c:v>C-Steinbaugh's Boats and Motors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Sheet1!$H$29</c:f>
              <c:strCache>
                <c:ptCount val="1"/>
                <c:pt idx="0">
                  <c:v>PC2</c:v>
                </c:pt>
              </c:strCache>
            </c:strRef>
          </c:cat>
          <c:val>
            <c:numRef>
              <c:f>Sheet1!$H$37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2D-4758-8559-F1C89BBAD449}"/>
            </c:ext>
          </c:extLst>
        </c:ser>
        <c:ser>
          <c:idx val="8"/>
          <c:order val="8"/>
          <c:tx>
            <c:strRef>
              <c:f>Sheet1!$G$38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Sheet1!$H$29</c:f>
              <c:strCache>
                <c:ptCount val="1"/>
                <c:pt idx="0">
                  <c:v>PC2</c:v>
                </c:pt>
              </c:strCache>
            </c:strRef>
          </c:cat>
          <c:val>
            <c:numRef>
              <c:f>Sheet1!$H$38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232D-4758-8559-F1C89BBAD449}"/>
            </c:ext>
          </c:extLst>
        </c:ser>
        <c:ser>
          <c:idx val="9"/>
          <c:order val="9"/>
          <c:tx>
            <c:strRef>
              <c:f>Sheet1!$G$39</c:f>
              <c:strCache>
                <c:ptCount val="1"/>
                <c:pt idx="0">
                  <c:v>F-Hanson Agency Insurance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2700000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Sheet1!$H$29</c:f>
              <c:strCache>
                <c:ptCount val="1"/>
                <c:pt idx="0">
                  <c:v>PC2</c:v>
                </c:pt>
              </c:strCache>
            </c:strRef>
          </c:cat>
          <c:val>
            <c:numRef>
              <c:f>Sheet1!$H$39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2D-4758-8559-F1C89BBAD449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gapWidth val="150"/>
        <c:overlap val="100"/>
        <c:axId val="-2106945640"/>
        <c:axId val="-2107182056"/>
      </c:barChart>
      <c:catAx>
        <c:axId val="-21069456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-2107182056"/>
        <c:crosses val="autoZero"/>
        <c:auto val="1"/>
        <c:lblAlgn val="ctr"/>
        <c:lblOffset val="100"/>
        <c:noMultiLvlLbl val="0"/>
      </c:catAx>
      <c:valAx>
        <c:axId val="-2107182056"/>
        <c:scaling>
          <c:orientation val="minMax"/>
          <c:max val="6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in System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2106945640"/>
        <c:crosses val="autoZero"/>
        <c:crossBetween val="between"/>
        <c:majorUnit val="5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386080</xdr:colOff>
      <xdr:row>40</xdr:row>
      <xdr:rowOff>147320</xdr:rowOff>
    </xdr:from>
    <xdr:to>
      <xdr:col>13</xdr:col>
      <xdr:colOff>508000</xdr:colOff>
      <xdr:row>55</xdr:row>
      <xdr:rowOff>147320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365760</xdr:colOff>
      <xdr:row>56</xdr:row>
      <xdr:rowOff>106680</xdr:rowOff>
    </xdr:from>
    <xdr:to>
      <xdr:col>13</xdr:col>
      <xdr:colOff>518160</xdr:colOff>
      <xdr:row>71</xdr:row>
      <xdr:rowOff>106680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"/>
  <sheetViews>
    <sheetView tabSelected="1" topLeftCell="A7" workbookViewId="0">
      <selection activeCell="A27" sqref="A27"/>
    </sheetView>
  </sheetViews>
  <sheetFormatPr defaultColWidth="9.140625" defaultRowHeight="14.25" customHeight="1" x14ac:dyDescent="0.2"/>
  <cols>
    <col min="1" max="1" width="35" style="4" customWidth="1"/>
    <col min="2" max="3" width="9.140625" style="4"/>
    <col min="4" max="4" width="4.140625" style="4" customWidth="1"/>
    <col min="5" max="5" width="26.28515625" style="4" bestFit="1" customWidth="1"/>
    <col min="6" max="6" width="10.85546875" style="4" customWidth="1"/>
    <col min="7" max="7" width="11.7109375" style="4" customWidth="1"/>
    <col min="8" max="8" width="10.42578125" style="4" customWidth="1"/>
    <col min="9" max="9" width="14.140625" style="4" customWidth="1"/>
    <col min="10" max="10" width="13.140625" style="4" customWidth="1"/>
    <col min="11" max="11" width="12.140625" style="4" customWidth="1"/>
    <col min="12" max="15" width="9.140625" style="4"/>
    <col min="16" max="23" width="12.42578125" style="4" customWidth="1"/>
    <col min="24" max="16384" width="9.140625" style="4"/>
  </cols>
  <sheetData>
    <row r="1" spans="1:23" s="2" customFormat="1" ht="14.25" customHeight="1" x14ac:dyDescent="0.2"/>
    <row r="2" spans="1:23" ht="14.25" customHeight="1" x14ac:dyDescent="0.2">
      <c r="B2" s="6" t="s">
        <v>22</v>
      </c>
      <c r="C2" s="6" t="s">
        <v>23</v>
      </c>
      <c r="E2" s="3"/>
      <c r="F2" s="3" t="s">
        <v>0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5</v>
      </c>
      <c r="L2" s="3" t="s">
        <v>6</v>
      </c>
    </row>
    <row r="3" spans="1:23" ht="14.25" customHeight="1" x14ac:dyDescent="0.2">
      <c r="A3" s="6" t="s">
        <v>7</v>
      </c>
      <c r="B3" s="6">
        <v>5</v>
      </c>
      <c r="C3" s="6">
        <v>13</v>
      </c>
      <c r="E3" s="1" t="str">
        <f>A3</f>
        <v>A-Harolds House of Bottles</v>
      </c>
      <c r="F3" s="1">
        <f>B3</f>
        <v>5</v>
      </c>
      <c r="G3" s="3">
        <v>0</v>
      </c>
      <c r="H3" s="3">
        <f t="shared" ref="H3:H9" si="0">G3+F3</f>
        <v>5</v>
      </c>
      <c r="I3" s="1">
        <f>C3</f>
        <v>13</v>
      </c>
      <c r="J3" s="3">
        <f>H3</f>
        <v>5</v>
      </c>
      <c r="K3" s="3">
        <f t="shared" ref="K3:K9" si="1">J3+I3</f>
        <v>18</v>
      </c>
      <c r="L3" s="3">
        <f>H3</f>
        <v>5</v>
      </c>
    </row>
    <row r="4" spans="1:23" ht="14.25" customHeight="1" x14ac:dyDescent="0.2">
      <c r="A4" s="6" t="s">
        <v>8</v>
      </c>
      <c r="B4" s="6">
        <v>3</v>
      </c>
      <c r="C4" s="6">
        <v>9</v>
      </c>
      <c r="E4" s="1" t="str">
        <f t="shared" ref="E4:E9" si="2">A4</f>
        <v>B-E Z Shop Car Wash</v>
      </c>
      <c r="F4" s="1">
        <f t="shared" ref="F4:F9" si="3">B4</f>
        <v>3</v>
      </c>
      <c r="G4" s="3">
        <f t="shared" ref="G4:G9" si="4">H3</f>
        <v>5</v>
      </c>
      <c r="H4" s="3">
        <f t="shared" si="0"/>
        <v>8</v>
      </c>
      <c r="I4" s="1">
        <f t="shared" ref="I4:I9" si="5">C4</f>
        <v>9</v>
      </c>
      <c r="J4" s="3">
        <f t="shared" ref="J4:J9" si="6">IF(H4&gt;K3,H4,K3)</f>
        <v>18</v>
      </c>
      <c r="K4" s="3">
        <f t="shared" si="1"/>
        <v>27</v>
      </c>
      <c r="L4" s="3">
        <f>IF(J4=K3,0,J4-K3)</f>
        <v>0</v>
      </c>
    </row>
    <row r="5" spans="1:23" ht="14.25" customHeight="1" x14ac:dyDescent="0.2">
      <c r="A5" s="6" t="s">
        <v>9</v>
      </c>
      <c r="B5" s="6">
        <v>12</v>
      </c>
      <c r="C5" s="6">
        <v>7</v>
      </c>
      <c r="E5" s="1" t="str">
        <f t="shared" si="2"/>
        <v>C-Steinbaugh's Boats and Motors</v>
      </c>
      <c r="F5" s="1">
        <f t="shared" si="3"/>
        <v>12</v>
      </c>
      <c r="G5" s="3">
        <f t="shared" si="4"/>
        <v>8</v>
      </c>
      <c r="H5" s="3">
        <f t="shared" si="0"/>
        <v>20</v>
      </c>
      <c r="I5" s="1">
        <f t="shared" si="5"/>
        <v>7</v>
      </c>
      <c r="J5" s="3">
        <f t="shared" si="6"/>
        <v>27</v>
      </c>
      <c r="K5" s="3">
        <f t="shared" si="1"/>
        <v>34</v>
      </c>
      <c r="L5" s="3">
        <f t="shared" ref="L5:L9" si="7">IF(J5=K4,0,J5-K4)</f>
        <v>0</v>
      </c>
    </row>
    <row r="6" spans="1:23" ht="14.25" customHeight="1" x14ac:dyDescent="0.2">
      <c r="A6" s="6" t="s">
        <v>10</v>
      </c>
      <c r="B6" s="6">
        <v>7</v>
      </c>
      <c r="C6" s="6">
        <v>9</v>
      </c>
      <c r="E6" s="1" t="str">
        <f t="shared" si="2"/>
        <v>D-Bi State Auto Supply</v>
      </c>
      <c r="F6" s="1">
        <f t="shared" si="3"/>
        <v>7</v>
      </c>
      <c r="G6" s="3">
        <f t="shared" si="4"/>
        <v>20</v>
      </c>
      <c r="H6" s="3">
        <f t="shared" si="0"/>
        <v>27</v>
      </c>
      <c r="I6" s="1">
        <f t="shared" si="5"/>
        <v>9</v>
      </c>
      <c r="J6" s="3">
        <f t="shared" si="6"/>
        <v>34</v>
      </c>
      <c r="K6" s="3">
        <f t="shared" si="1"/>
        <v>43</v>
      </c>
      <c r="L6" s="3">
        <f t="shared" si="7"/>
        <v>0</v>
      </c>
    </row>
    <row r="7" spans="1:23" ht="14.25" customHeight="1" x14ac:dyDescent="0.2">
      <c r="A7" s="6" t="s">
        <v>11</v>
      </c>
      <c r="B7" s="6">
        <v>9</v>
      </c>
      <c r="C7" s="6">
        <v>10</v>
      </c>
      <c r="E7" s="1" t="str">
        <f t="shared" si="2"/>
        <v>E-Jake's Bar and Grill</v>
      </c>
      <c r="F7" s="1">
        <f t="shared" si="3"/>
        <v>9</v>
      </c>
      <c r="G7" s="3">
        <f t="shared" si="4"/>
        <v>27</v>
      </c>
      <c r="H7" s="3">
        <f t="shared" si="0"/>
        <v>36</v>
      </c>
      <c r="I7" s="1">
        <f t="shared" si="5"/>
        <v>10</v>
      </c>
      <c r="J7" s="3">
        <f t="shared" si="6"/>
        <v>43</v>
      </c>
      <c r="K7" s="3">
        <f t="shared" si="1"/>
        <v>53</v>
      </c>
      <c r="L7" s="3">
        <f t="shared" si="7"/>
        <v>0</v>
      </c>
    </row>
    <row r="8" spans="1:23" ht="14.25" customHeight="1" x14ac:dyDescent="0.2">
      <c r="A8" s="6" t="s">
        <v>12</v>
      </c>
      <c r="B8" s="6">
        <v>11</v>
      </c>
      <c r="C8" s="6">
        <v>3</v>
      </c>
      <c r="E8" s="1" t="str">
        <f t="shared" si="2"/>
        <v>F-Hanson Agency Insurance</v>
      </c>
      <c r="F8" s="1">
        <f t="shared" si="3"/>
        <v>11</v>
      </c>
      <c r="G8" s="3">
        <f t="shared" si="4"/>
        <v>36</v>
      </c>
      <c r="H8" s="3">
        <f t="shared" si="0"/>
        <v>47</v>
      </c>
      <c r="I8" s="1">
        <f t="shared" si="5"/>
        <v>3</v>
      </c>
      <c r="J8" s="3">
        <f t="shared" si="6"/>
        <v>53</v>
      </c>
      <c r="K8" s="3">
        <f t="shared" si="1"/>
        <v>56</v>
      </c>
      <c r="L8" s="3">
        <f t="shared" si="7"/>
        <v>0</v>
      </c>
    </row>
    <row r="9" spans="1:23" ht="14.25" customHeight="1" x14ac:dyDescent="0.2">
      <c r="A9" s="6" t="s">
        <v>13</v>
      </c>
      <c r="B9" s="6">
        <v>1</v>
      </c>
      <c r="C9" s="6">
        <v>3</v>
      </c>
      <c r="E9" s="1" t="str">
        <f t="shared" si="2"/>
        <v>G-Taylor Shoe</v>
      </c>
      <c r="F9" s="1">
        <f t="shared" si="3"/>
        <v>1</v>
      </c>
      <c r="G9" s="3">
        <f t="shared" si="4"/>
        <v>47</v>
      </c>
      <c r="H9" s="3">
        <f t="shared" si="0"/>
        <v>48</v>
      </c>
      <c r="I9" s="1">
        <f t="shared" si="5"/>
        <v>3</v>
      </c>
      <c r="J9" s="3">
        <f t="shared" si="6"/>
        <v>56</v>
      </c>
      <c r="K9" s="3">
        <f t="shared" si="1"/>
        <v>59</v>
      </c>
      <c r="L9" s="3">
        <f t="shared" si="7"/>
        <v>0</v>
      </c>
    </row>
    <row r="10" spans="1:23" ht="14.25" customHeight="1" x14ac:dyDescent="0.2">
      <c r="L10" s="5">
        <f>SUM(L3:L9)</f>
        <v>5</v>
      </c>
      <c r="W10" s="5">
        <f>SUM(L3:L9)</f>
        <v>5</v>
      </c>
    </row>
    <row r="11" spans="1:23" ht="14.25" customHeight="1" thickBot="1" x14ac:dyDescent="0.25">
      <c r="W11" s="5"/>
    </row>
    <row r="12" spans="1:23" s="7" customFormat="1" ht="54.95" customHeight="1" thickTop="1" thickBot="1" x14ac:dyDescent="0.25">
      <c r="E12" s="10" t="s">
        <v>17</v>
      </c>
      <c r="F12" s="8" t="str">
        <f>A9</f>
        <v>G-Taylor Shoe</v>
      </c>
      <c r="G12" s="8" t="str">
        <f>A4</f>
        <v>B-E Z Shop Car Wash</v>
      </c>
      <c r="H12" s="8" t="str">
        <f>A3</f>
        <v>A-Harolds House of Bottles</v>
      </c>
      <c r="I12" s="8" t="str">
        <f>A6</f>
        <v>D-Bi State Auto Supply</v>
      </c>
      <c r="J12" s="8" t="str">
        <f>A7</f>
        <v>E-Jake's Bar and Grill</v>
      </c>
      <c r="K12" s="8" t="str">
        <f>A5</f>
        <v>C-Steinbaugh's Boats and Motors</v>
      </c>
      <c r="L12" s="8" t="str">
        <f>A8</f>
        <v>F-Hanson Agency Insurance</v>
      </c>
    </row>
    <row r="13" spans="1:23" ht="14.25" customHeight="1" thickTop="1" x14ac:dyDescent="0.2">
      <c r="P13" s="3"/>
      <c r="Q13" s="3"/>
      <c r="R13" s="3"/>
      <c r="S13" s="3"/>
      <c r="T13" s="3"/>
      <c r="U13" s="3"/>
      <c r="V13" s="3"/>
    </row>
    <row r="14" spans="1:23" ht="14.25" customHeight="1" x14ac:dyDescent="0.2">
      <c r="E14" s="3"/>
      <c r="F14" s="3" t="s">
        <v>0</v>
      </c>
      <c r="G14" s="3" t="s">
        <v>1</v>
      </c>
      <c r="H14" s="3" t="s">
        <v>2</v>
      </c>
      <c r="I14" s="3" t="s">
        <v>3</v>
      </c>
      <c r="J14" s="3" t="s">
        <v>4</v>
      </c>
      <c r="K14" s="3" t="s">
        <v>5</v>
      </c>
      <c r="L14" s="3" t="s">
        <v>6</v>
      </c>
    </row>
    <row r="15" spans="1:23" ht="14.25" customHeight="1" x14ac:dyDescent="0.2">
      <c r="D15" s="6"/>
      <c r="E15" t="str">
        <f>A9</f>
        <v>G-Taylor Shoe</v>
      </c>
      <c r="F15">
        <f>B9</f>
        <v>1</v>
      </c>
      <c r="G15" s="3">
        <v>0</v>
      </c>
      <c r="H15" s="3">
        <f t="shared" ref="H15:H21" si="8">G15+F15</f>
        <v>1</v>
      </c>
      <c r="I15">
        <f>C9</f>
        <v>3</v>
      </c>
      <c r="J15" s="3">
        <f>H15</f>
        <v>1</v>
      </c>
      <c r="K15" s="3">
        <f>J15+I15</f>
        <v>4</v>
      </c>
      <c r="L15" s="3">
        <f>H15</f>
        <v>1</v>
      </c>
    </row>
    <row r="16" spans="1:23" ht="14.25" customHeight="1" x14ac:dyDescent="0.2">
      <c r="D16" s="6"/>
      <c r="E16" t="str">
        <f>A4</f>
        <v>B-E Z Shop Car Wash</v>
      </c>
      <c r="F16">
        <f>B4</f>
        <v>3</v>
      </c>
      <c r="G16" s="3">
        <f t="shared" ref="G16:G21" si="9">H15</f>
        <v>1</v>
      </c>
      <c r="H16" s="3">
        <f t="shared" si="8"/>
        <v>4</v>
      </c>
      <c r="I16">
        <f>C4</f>
        <v>9</v>
      </c>
      <c r="J16" s="3">
        <f t="shared" ref="J16:J21" si="10">IF(H16&gt;K15,H16,K15)</f>
        <v>4</v>
      </c>
      <c r="K16" s="3">
        <f t="shared" ref="K16:K21" si="11">J16+I16</f>
        <v>13</v>
      </c>
      <c r="L16" s="3">
        <f t="shared" ref="L16:L21" si="12">IF(J16=K15,0,J16-K15)</f>
        <v>0</v>
      </c>
    </row>
    <row r="17" spans="1:15" ht="14.25" customHeight="1" x14ac:dyDescent="0.2">
      <c r="D17" s="6"/>
      <c r="E17" t="str">
        <f>A3</f>
        <v>A-Harolds House of Bottles</v>
      </c>
      <c r="F17">
        <f>B3</f>
        <v>5</v>
      </c>
      <c r="G17" s="3">
        <f t="shared" si="9"/>
        <v>4</v>
      </c>
      <c r="H17" s="3">
        <f t="shared" si="8"/>
        <v>9</v>
      </c>
      <c r="I17">
        <f>C3</f>
        <v>13</v>
      </c>
      <c r="J17" s="3">
        <f t="shared" si="10"/>
        <v>13</v>
      </c>
      <c r="K17" s="3">
        <f t="shared" si="11"/>
        <v>26</v>
      </c>
      <c r="L17" s="3">
        <f t="shared" si="12"/>
        <v>0</v>
      </c>
    </row>
    <row r="18" spans="1:15" ht="14.25" customHeight="1" x14ac:dyDescent="0.2">
      <c r="D18" s="6"/>
      <c r="E18" t="str">
        <f>A6</f>
        <v>D-Bi State Auto Supply</v>
      </c>
      <c r="F18">
        <f>B6</f>
        <v>7</v>
      </c>
      <c r="G18" s="3">
        <f t="shared" si="9"/>
        <v>9</v>
      </c>
      <c r="H18" s="3">
        <f t="shared" si="8"/>
        <v>16</v>
      </c>
      <c r="I18">
        <f>C6</f>
        <v>9</v>
      </c>
      <c r="J18" s="3">
        <f t="shared" si="10"/>
        <v>26</v>
      </c>
      <c r="K18" s="3">
        <f t="shared" si="11"/>
        <v>35</v>
      </c>
      <c r="L18" s="3">
        <f t="shared" si="12"/>
        <v>0</v>
      </c>
    </row>
    <row r="19" spans="1:15" ht="14.25" customHeight="1" x14ac:dyDescent="0.2">
      <c r="D19" s="6"/>
      <c r="E19" t="str">
        <f>A7</f>
        <v>E-Jake's Bar and Grill</v>
      </c>
      <c r="F19">
        <f>B7</f>
        <v>9</v>
      </c>
      <c r="G19" s="3">
        <f t="shared" si="9"/>
        <v>16</v>
      </c>
      <c r="H19" s="3">
        <f t="shared" si="8"/>
        <v>25</v>
      </c>
      <c r="I19">
        <f>C7</f>
        <v>10</v>
      </c>
      <c r="J19" s="3">
        <f t="shared" si="10"/>
        <v>35</v>
      </c>
      <c r="K19" s="3">
        <f t="shared" si="11"/>
        <v>45</v>
      </c>
      <c r="L19" s="3">
        <f t="shared" si="12"/>
        <v>0</v>
      </c>
    </row>
    <row r="20" spans="1:15" ht="14.25" customHeight="1" x14ac:dyDescent="0.2">
      <c r="D20" s="6"/>
      <c r="E20" t="str">
        <f>A5</f>
        <v>C-Steinbaugh's Boats and Motors</v>
      </c>
      <c r="F20">
        <f>B5</f>
        <v>12</v>
      </c>
      <c r="G20" s="3">
        <f t="shared" si="9"/>
        <v>25</v>
      </c>
      <c r="H20" s="3">
        <f t="shared" si="8"/>
        <v>37</v>
      </c>
      <c r="I20">
        <f>C5</f>
        <v>7</v>
      </c>
      <c r="J20" s="3">
        <f t="shared" si="10"/>
        <v>45</v>
      </c>
      <c r="K20" s="3">
        <f t="shared" si="11"/>
        <v>52</v>
      </c>
      <c r="L20" s="3">
        <f t="shared" si="12"/>
        <v>0</v>
      </c>
    </row>
    <row r="21" spans="1:15" ht="14.25" customHeight="1" x14ac:dyDescent="0.2">
      <c r="D21" s="6"/>
      <c r="E21" t="str">
        <f>A8</f>
        <v>F-Hanson Agency Insurance</v>
      </c>
      <c r="F21">
        <f>B8</f>
        <v>11</v>
      </c>
      <c r="G21" s="3">
        <f t="shared" si="9"/>
        <v>37</v>
      </c>
      <c r="H21" s="3">
        <f t="shared" si="8"/>
        <v>48</v>
      </c>
      <c r="I21">
        <f>C8</f>
        <v>3</v>
      </c>
      <c r="J21" s="3">
        <f t="shared" si="10"/>
        <v>52</v>
      </c>
      <c r="K21" s="3">
        <f t="shared" si="11"/>
        <v>55</v>
      </c>
      <c r="L21" s="3">
        <f t="shared" si="12"/>
        <v>0</v>
      </c>
    </row>
    <row r="22" spans="1:15" ht="12.75" x14ac:dyDescent="0.2">
      <c r="L22" s="5">
        <f>SUM(L15:L21)</f>
        <v>1</v>
      </c>
      <c r="O22" s="5"/>
    </row>
    <row r="23" spans="1:15" ht="27.75" x14ac:dyDescent="0.4">
      <c r="A23" s="9" t="s">
        <v>15</v>
      </c>
    </row>
    <row r="24" spans="1:15" ht="27.75" x14ac:dyDescent="0.4">
      <c r="A24" s="9" t="s">
        <v>26</v>
      </c>
    </row>
    <row r="25" spans="1:15" ht="27.75" x14ac:dyDescent="0.4">
      <c r="A25" s="9" t="s">
        <v>14</v>
      </c>
      <c r="B25"/>
      <c r="C25"/>
    </row>
    <row r="26" spans="1:15" ht="27.75" x14ac:dyDescent="0.4">
      <c r="A26" s="9" t="s">
        <v>20</v>
      </c>
      <c r="B26"/>
      <c r="C26"/>
    </row>
    <row r="27" spans="1:15" ht="27.75" x14ac:dyDescent="0.4">
      <c r="A27" s="9" t="s">
        <v>16</v>
      </c>
      <c r="B27"/>
      <c r="C27"/>
    </row>
    <row r="28" spans="1:15" ht="14.25" customHeight="1" x14ac:dyDescent="0.2">
      <c r="A28"/>
      <c r="B28"/>
      <c r="C28"/>
    </row>
    <row r="29" spans="1:15" ht="14.25" customHeight="1" x14ac:dyDescent="0.2">
      <c r="A29"/>
      <c r="B29"/>
      <c r="C29"/>
      <c r="F29" s="6" t="s">
        <v>22</v>
      </c>
      <c r="H29" s="6" t="s">
        <v>23</v>
      </c>
    </row>
    <row r="30" spans="1:15" ht="14.25" customHeight="1" x14ac:dyDescent="0.2">
      <c r="A30"/>
      <c r="B30"/>
      <c r="C30"/>
      <c r="E30" s="4" t="s">
        <v>13</v>
      </c>
      <c r="F30" s="4">
        <v>1</v>
      </c>
      <c r="G30" s="6" t="s">
        <v>19</v>
      </c>
      <c r="H30" s="4">
        <f>L15</f>
        <v>1</v>
      </c>
    </row>
    <row r="31" spans="1:15" ht="14.25" customHeight="1" x14ac:dyDescent="0.2">
      <c r="A31"/>
      <c r="B31"/>
      <c r="C31"/>
      <c r="E31" s="4" t="s">
        <v>8</v>
      </c>
      <c r="F31" s="4">
        <v>3</v>
      </c>
      <c r="G31" s="4" t="str">
        <f>E30</f>
        <v>G-Taylor Shoe</v>
      </c>
      <c r="H31" s="4">
        <f>I15</f>
        <v>3</v>
      </c>
    </row>
    <row r="32" spans="1:15" ht="14.25" customHeight="1" x14ac:dyDescent="0.2">
      <c r="A32"/>
      <c r="B32"/>
      <c r="C32"/>
      <c r="E32" s="4" t="s">
        <v>7</v>
      </c>
      <c r="F32" s="4">
        <v>5</v>
      </c>
      <c r="G32" s="4" t="str">
        <f>E31</f>
        <v>B-E Z Shop Car Wash</v>
      </c>
      <c r="H32" s="4">
        <f t="shared" ref="H32:H35" si="13">I16</f>
        <v>9</v>
      </c>
    </row>
    <row r="33" spans="1:8" ht="14.25" customHeight="1" x14ac:dyDescent="0.2">
      <c r="A33"/>
      <c r="B33"/>
      <c r="C33"/>
      <c r="E33" s="4" t="s">
        <v>10</v>
      </c>
      <c r="F33" s="4">
        <v>7</v>
      </c>
      <c r="G33" s="4" t="str">
        <f t="shared" ref="G33:G35" si="14">E32</f>
        <v>A-Harolds House of Bottles</v>
      </c>
      <c r="H33" s="4">
        <f t="shared" si="13"/>
        <v>13</v>
      </c>
    </row>
    <row r="34" spans="1:8" ht="14.25" customHeight="1" x14ac:dyDescent="0.2">
      <c r="A34"/>
      <c r="B34"/>
      <c r="C34"/>
      <c r="E34" s="4" t="s">
        <v>11</v>
      </c>
      <c r="F34" s="4">
        <v>9</v>
      </c>
      <c r="G34" s="4" t="str">
        <f t="shared" si="14"/>
        <v>D-Bi State Auto Supply</v>
      </c>
      <c r="H34" s="4">
        <f t="shared" si="13"/>
        <v>9</v>
      </c>
    </row>
    <row r="35" spans="1:8" ht="14.25" customHeight="1" x14ac:dyDescent="0.2">
      <c r="A35"/>
      <c r="B35"/>
      <c r="C35"/>
      <c r="E35" s="4" t="s">
        <v>9</v>
      </c>
      <c r="F35" s="4">
        <v>12</v>
      </c>
      <c r="G35" s="4" t="str">
        <f t="shared" si="14"/>
        <v>E-Jake's Bar and Grill</v>
      </c>
      <c r="H35" s="4">
        <f t="shared" si="13"/>
        <v>10</v>
      </c>
    </row>
    <row r="36" spans="1:8" ht="14.25" customHeight="1" x14ac:dyDescent="0.2">
      <c r="A36"/>
      <c r="B36"/>
      <c r="C36"/>
      <c r="E36" s="4" t="s">
        <v>12</v>
      </c>
      <c r="F36" s="4">
        <v>11</v>
      </c>
      <c r="G36" s="6"/>
      <c r="H36" s="6"/>
    </row>
    <row r="37" spans="1:8" ht="14.25" customHeight="1" x14ac:dyDescent="0.2">
      <c r="A37" s="11" t="s">
        <v>24</v>
      </c>
      <c r="C37"/>
      <c r="E37" s="6" t="s">
        <v>18</v>
      </c>
      <c r="F37" s="6">
        <f>K21-H21</f>
        <v>7</v>
      </c>
      <c r="G37" s="6" t="str">
        <f>E35</f>
        <v>C-Steinbaugh's Boats and Motors</v>
      </c>
      <c r="H37" s="6">
        <f>I20</f>
        <v>7</v>
      </c>
    </row>
    <row r="38" spans="1:8" ht="12.75" x14ac:dyDescent="0.2">
      <c r="A38" s="11" t="s">
        <v>25</v>
      </c>
      <c r="B38"/>
      <c r="C38"/>
      <c r="G38" s="6"/>
    </row>
    <row r="39" spans="1:8" ht="27.75" x14ac:dyDescent="0.4">
      <c r="B39" s="9" t="s">
        <v>21</v>
      </c>
      <c r="G39" s="4" t="str">
        <f>E36</f>
        <v>F-Hanson Agency Insurance</v>
      </c>
      <c r="H39" s="4">
        <f>I21</f>
        <v>3</v>
      </c>
    </row>
  </sheetData>
  <phoneticPr fontId="3" type="noConversion"/>
  <pageMargins left="0.75" right="0.75" top="1" bottom="1" header="0.5" footer="0.5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3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East Carolina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Kros, John</dc:creator>
  <cp:lastModifiedBy>Kros, John</cp:lastModifiedBy>
  <dcterms:created xsi:type="dcterms:W3CDTF">2006-04-11T13:41:50Z</dcterms:created>
  <dcterms:modified xsi:type="dcterms:W3CDTF">2023-06-20T18:08:05Z</dcterms:modified>
</cp:coreProperties>
</file>