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krosj/Desktop/TferFromMacalias/ECU/DSCI3023/"/>
    </mc:Choice>
  </mc:AlternateContent>
  <xr:revisionPtr revIDLastSave="0" documentId="13_ncr:1_{A013B8DB-8A89-F84F-8DAD-6EE4C9AE2040}" xr6:coauthVersionLast="47" xr6:coauthVersionMax="47" xr10:uidLastSave="{00000000-0000-0000-0000-000000000000}"/>
  <bookViews>
    <workbookView xWindow="260" yWindow="500" windowWidth="25740" windowHeight="16820" activeTab="3" xr2:uid="{00000000-000D-0000-FFFF-FFFF00000000}"/>
  </bookViews>
  <sheets>
    <sheet name="Answer Report 1" sheetId="12" r:id="rId1"/>
    <sheet name="Sensitivity Report 1" sheetId="13" r:id="rId2"/>
    <sheet name="PirateLogisticsOptimal" sheetId="2" r:id="rId3"/>
    <sheet name="PirateLogisticsInitial" sheetId="11" r:id="rId4"/>
  </sheets>
  <definedNames>
    <definedName name="anscount" hidden="1">2</definedName>
    <definedName name="sencount" hidden="1">1</definedName>
    <definedName name="solver_adj" localSheetId="3" hidden="1">PirateLogisticsInitial!$C$4:$E$6</definedName>
    <definedName name="solver_adj" localSheetId="2" hidden="1">PirateLogisticsOptimal!$C$4:$E$6</definedName>
    <definedName name="solver_cvg" localSheetId="3" hidden="1">0.0001</definedName>
    <definedName name="solver_cvg" localSheetId="2" hidden="1">0.0001</definedName>
    <definedName name="solver_drv" localSheetId="3" hidden="1">1</definedName>
    <definedName name="solver_drv" localSheetId="2" hidden="1">1</definedName>
    <definedName name="solver_eng" localSheetId="2" hidden="1">2</definedName>
    <definedName name="solver_est" localSheetId="3" hidden="1">1</definedName>
    <definedName name="solver_est" localSheetId="2" hidden="1">1</definedName>
    <definedName name="solver_itr" localSheetId="3" hidden="1">100</definedName>
    <definedName name="solver_itr" localSheetId="2" hidden="1">100</definedName>
    <definedName name="solver_lhs1" localSheetId="3" hidden="1">PirateLogisticsInitial!$C$7:$E$7</definedName>
    <definedName name="solver_lhs1" localSheetId="2" hidden="1">PirateLogisticsOptimal!$C$7:$E$7</definedName>
    <definedName name="solver_lhs2" localSheetId="3" hidden="1">PirateLogisticsInitial!$F$4:$F$6</definedName>
    <definedName name="solver_lhs2" localSheetId="2" hidden="1">PirateLogisticsOptimal!$F$4:$F$6</definedName>
    <definedName name="solver_lin" localSheetId="3" hidden="1">1</definedName>
    <definedName name="solver_lin" localSheetId="2" hidden="1">1</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3" hidden="1">1</definedName>
    <definedName name="solver_neg" localSheetId="2" hidden="1">1</definedName>
    <definedName name="solver_nod" localSheetId="2" hidden="1">2147483647</definedName>
    <definedName name="solver_num" localSheetId="3" hidden="1">2</definedName>
    <definedName name="solver_num" localSheetId="2" hidden="1">2</definedName>
    <definedName name="solver_nwt" localSheetId="3" hidden="1">1</definedName>
    <definedName name="solver_nwt" localSheetId="2" hidden="1">1</definedName>
    <definedName name="solver_opt" localSheetId="3" hidden="1">PirateLogisticsInitial!$B$17</definedName>
    <definedName name="solver_opt" localSheetId="2" hidden="1">PirateLogisticsOptimal!$B$17</definedName>
    <definedName name="solver_pre" localSheetId="3" hidden="1">0.000001</definedName>
    <definedName name="solver_pre" localSheetId="2" hidden="1">0.000001</definedName>
    <definedName name="solver_rbv" localSheetId="2" hidden="1">1</definedName>
    <definedName name="solver_rel1" localSheetId="3" hidden="1">2</definedName>
    <definedName name="solver_rel1" localSheetId="2" hidden="1">2</definedName>
    <definedName name="solver_rel2" localSheetId="3" hidden="1">2</definedName>
    <definedName name="solver_rel2" localSheetId="2" hidden="1">2</definedName>
    <definedName name="solver_rhs1" localSheetId="3" hidden="1">PirateLogisticsInitial!$C$8:$E$8</definedName>
    <definedName name="solver_rhs1" localSheetId="2" hidden="1">PirateLogisticsOptimal!$C$8:$E$8</definedName>
    <definedName name="solver_rhs2" localSheetId="3" hidden="1">PirateLogisticsInitial!$G$4:$G$6</definedName>
    <definedName name="solver_rhs2" localSheetId="2" hidden="1">PirateLogisticsOptimal!$G$4:$G$6</definedName>
    <definedName name="solver_rlx" localSheetId="2" hidden="1">1</definedName>
    <definedName name="solver_rsd" localSheetId="2" hidden="1">0</definedName>
    <definedName name="solver_scl" localSheetId="3" hidden="1">2</definedName>
    <definedName name="solver_scl" localSheetId="2" hidden="1">2</definedName>
    <definedName name="solver_sho" localSheetId="3" hidden="1">2</definedName>
    <definedName name="solver_sho" localSheetId="2" hidden="1">2</definedName>
    <definedName name="solver_ssz" localSheetId="2" hidden="1">100</definedName>
    <definedName name="solver_tim" localSheetId="3" hidden="1">100</definedName>
    <definedName name="solver_tim" localSheetId="2" hidden="1">100</definedName>
    <definedName name="solver_tol" localSheetId="3" hidden="1">0.05</definedName>
    <definedName name="solver_tol" localSheetId="2" hidden="1">0.05</definedName>
    <definedName name="solver_typ" localSheetId="3" hidden="1">2</definedName>
    <definedName name="solver_typ" localSheetId="2" hidden="1">2</definedName>
    <definedName name="solver_val" localSheetId="3" hidden="1">0</definedName>
    <definedName name="solver_val" localSheetId="2" hidden="1">0</definedName>
    <definedName name="solver_ver" localSheetId="2"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C7" i="2"/>
  <c r="D7" i="2"/>
  <c r="E7" i="2"/>
  <c r="G7" i="2"/>
  <c r="F8" i="2"/>
  <c r="B17" i="2"/>
  <c r="F4" i="11"/>
  <c r="F5" i="11"/>
  <c r="F6" i="11"/>
  <c r="C7" i="11"/>
  <c r="D7" i="11"/>
  <c r="E7" i="11"/>
  <c r="G7" i="11"/>
  <c r="F8" i="11"/>
  <c r="B17" i="11"/>
</calcChain>
</file>

<file path=xl/sharedStrings.xml><?xml version="1.0" encoding="utf-8"?>
<sst xmlns="http://schemas.openxmlformats.org/spreadsheetml/2006/main" count="187" uniqueCount="89">
  <si>
    <t>$B$17</t>
  </si>
  <si>
    <t>min cost lynch</t>
  </si>
  <si>
    <t>$C$4</t>
  </si>
  <si>
    <t>wil gi</t>
  </si>
  <si>
    <t>$D$4</t>
  </si>
  <si>
    <t>wil oma</t>
  </si>
  <si>
    <t>$E$4</t>
  </si>
  <si>
    <t>wil sf</t>
  </si>
  <si>
    <t>$C$5</t>
  </si>
  <si>
    <t>nb gi</t>
  </si>
  <si>
    <t>$D$5</t>
  </si>
  <si>
    <t>nb oma</t>
  </si>
  <si>
    <t>$E$5</t>
  </si>
  <si>
    <t>nb sf</t>
  </si>
  <si>
    <t>$C$6</t>
  </si>
  <si>
    <t>lynch gi</t>
  </si>
  <si>
    <t>$D$6</t>
  </si>
  <si>
    <t>lynch oma</t>
  </si>
  <si>
    <t>$E$6</t>
  </si>
  <si>
    <t>lynch sf</t>
  </si>
  <si>
    <t>$C$7</t>
  </si>
  <si>
    <t>$C$7=$C$8</t>
  </si>
  <si>
    <t>$D$7</t>
  </si>
  <si>
    <t>$D$7=$D$8</t>
  </si>
  <si>
    <t>$E$7</t>
  </si>
  <si>
    <t>$E$7=$E$8</t>
  </si>
  <si>
    <t>$F$4</t>
  </si>
  <si>
    <t>$F$4=$G$4</t>
  </si>
  <si>
    <t>$F$5</t>
  </si>
  <si>
    <t>$F$5=$G$5</t>
  </si>
  <si>
    <t>$F$6</t>
  </si>
  <si>
    <t>$F$6=$G$6</t>
  </si>
  <si>
    <t>Grading Consideration</t>
  </si>
  <si>
    <t>Table 1</t>
  </si>
  <si>
    <t>The proper discussion to have once Solver has produced a solution should resemble the following with more elaboration:</t>
  </si>
  <si>
    <t>Cell</t>
  </si>
  <si>
    <t>Name</t>
  </si>
  <si>
    <t>Original Value</t>
  </si>
  <si>
    <t>Final Value</t>
  </si>
  <si>
    <t>Constraints</t>
  </si>
  <si>
    <t>Cell Value</t>
  </si>
  <si>
    <t>Formula</t>
  </si>
  <si>
    <t>Status</t>
  </si>
  <si>
    <t>Slack</t>
  </si>
  <si>
    <t>Binding</t>
  </si>
  <si>
    <t>Final</t>
  </si>
  <si>
    <t>Value</t>
  </si>
  <si>
    <t>Reduced</t>
  </si>
  <si>
    <t>Cost</t>
  </si>
  <si>
    <t>Objective</t>
  </si>
  <si>
    <t>Coefficient</t>
  </si>
  <si>
    <t>Allowable</t>
  </si>
  <si>
    <t>Increase</t>
  </si>
  <si>
    <t>Decrease</t>
  </si>
  <si>
    <t>Shadow</t>
  </si>
  <si>
    <t>Price</t>
  </si>
  <si>
    <t>Constraint</t>
  </si>
  <si>
    <t>R.H. Side</t>
  </si>
  <si>
    <t>wil</t>
  </si>
  <si>
    <t>nb</t>
  </si>
  <si>
    <t>lynch</t>
  </si>
  <si>
    <t>gi</t>
  </si>
  <si>
    <t>oma</t>
  </si>
  <si>
    <t>sf</t>
  </si>
  <si>
    <t>min cost</t>
  </si>
  <si>
    <t>Optimal Solution</t>
  </si>
  <si>
    <t>Initial Solution</t>
  </si>
  <si>
    <t>Pirate Logistics should ship the following amounts from said supply depots to said demand depots as listed in Table 1.  Using the initial shipping amounts &amp; locales they can expect this action to provide a minimum cost solution at $2,472,850.  HOWEVER, THERE IS TROUBLE WITH THIS INTITIAL SOLUTION.  NOT ENOUGH IS SHIPPED TO OMAHA (39500 INSTEAD OF THE REQUIRED 40000) AND TOO MUCH SHIPPED TO GRAND ISLAND (28000 IN STEAD OF 27500). THIS MUST BE DISCUSSED &amp;/OR NOTED.</t>
  </si>
  <si>
    <t>Microsoft Excel 16.65 Answer Report</t>
  </si>
  <si>
    <t>Worksheet: [3223E2OLF22sol.xlsx]PirateLogistics</t>
  </si>
  <si>
    <t>Report Created: 11/9/22 2:05:09 PM</t>
  </si>
  <si>
    <t>Result: Solver found a solution.  All constraints and optimality conditions are satisfied.</t>
  </si>
  <si>
    <t>Solver Engine</t>
  </si>
  <si>
    <t>Engine: Simplex LP</t>
  </si>
  <si>
    <t>Solution Time: 11353.061 Seconds.</t>
  </si>
  <si>
    <t>Iterations: 6 Subproblems: 0</t>
  </si>
  <si>
    <t>Solver Options</t>
  </si>
  <si>
    <t>Max Time 100 sec, Iterations 100, Precision 0.000001</t>
  </si>
  <si>
    <t>Max Subproblems Unlimited, Max Integer Sols Unlimited, Integer Tolerance 5%, Solve Without Integer Constraints, Assume NonNegative</t>
  </si>
  <si>
    <t>Objective Cell (Min)</t>
  </si>
  <si>
    <t>Variable Cells</t>
  </si>
  <si>
    <t>Integer</t>
  </si>
  <si>
    <t>Contin</t>
  </si>
  <si>
    <t>Microsoft Excel 16.65 Sensitivity Report</t>
  </si>
  <si>
    <t>5.  Your executive summary needs to contain the above items with accompanying discussion.</t>
  </si>
  <si>
    <t>4.  Your executive summary needs to have a brief disucussion regarding shadow prices or tradeoffs that come out of the Solve Sensitivity Report</t>
  </si>
  <si>
    <t>3.  A min. cost solution must be identified (the optimal solution cost is $2,043,125) and discussed as well as a shipping schedule identified and discussed.</t>
  </si>
  <si>
    <t>2.  I need to see a Solver solution to the LP, including Answer and Sensitivity Reports.</t>
  </si>
  <si>
    <t>1.  I need to see an LP set up in modifed standard form somewhere (this could be accomplished within Excel itself).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</si>
</sst>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0"/>
      <name val="Times New Roman"/>
    </font>
    <font>
      <b/>
      <sz val="10"/>
      <name val="Times New Roman"/>
      <family val="1"/>
    </font>
    <font>
      <sz val="8"/>
      <name val="Times New Roman"/>
      <family val="1"/>
    </font>
    <font>
      <b/>
      <sz val="12"/>
      <name val="Times New Roman"/>
      <family val="1"/>
    </font>
    <font>
      <b/>
      <sz val="10"/>
      <color indexed="18"/>
      <name val="Times New Roman"/>
      <family val="1"/>
    </font>
    <font>
      <sz val="10"/>
      <name val="Times New Roman"/>
      <family val="1"/>
    </font>
    <font>
      <sz val="33"/>
      <color rgb="FFFF0000"/>
      <name val="Times New Roman"/>
      <family val="1"/>
    </font>
  </fonts>
  <fills count="2">
    <fill>
      <patternFill patternType="none"/>
    </fill>
    <fill>
      <patternFill patternType="gray125"/>
    </fill>
  </fills>
  <borders count="6">
    <border>
      <left/>
      <right/>
      <top/>
      <bottom/>
      <diagonal/>
    </border>
    <border>
      <left/>
      <right/>
      <top style="thin">
        <color indexed="23"/>
      </top>
      <bottom style="medium">
        <color indexed="23"/>
      </bottom>
      <diagonal/>
    </border>
    <border>
      <left/>
      <right/>
      <top style="thin">
        <color indexed="23"/>
      </top>
      <bottom/>
      <diagonal/>
    </border>
    <border>
      <left/>
      <right/>
      <top style="medium">
        <color indexed="23"/>
      </top>
      <bottom style="medium">
        <color indexed="23"/>
      </bottom>
      <diagonal/>
    </border>
    <border>
      <left/>
      <right/>
      <top style="medium">
        <color indexed="23"/>
      </top>
      <bottom/>
      <diagonal/>
    </border>
    <border>
      <left/>
      <right/>
      <top/>
      <bottom style="medium">
        <color indexed="23"/>
      </bottom>
      <diagonal/>
    </border>
  </borders>
  <cellStyleXfs count="1">
    <xf numFmtId="0" fontId="0" fillId="0" borderId="0"/>
  </cellStyleXfs>
  <cellXfs count="10">
    <xf numFmtId="0" fontId="0" fillId="0" borderId="0" xfId="0"/>
    <xf numFmtId="0" fontId="1" fillId="0" borderId="0" xfId="0" applyFont="1"/>
    <xf numFmtId="0" fontId="0" fillId="0" borderId="1" xfId="0" applyBorder="1"/>
    <xf numFmtId="0" fontId="0" fillId="0" borderId="2" xfId="0" applyBorder="1"/>
    <xf numFmtId="8" fontId="3" fillId="0" borderId="0" xfId="0" applyNumberFormat="1" applyFont="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0" xfId="0" applyFont="1"/>
    <xf numFmtId="0" fontId="6" fillId="0" borderId="0" xfId="0" applyFo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showGridLines="0" zoomScale="160" zoomScaleNormal="160" workbookViewId="0"/>
  </sheetViews>
  <sheetFormatPr baseColWidth="10" defaultRowHeight="13" x14ac:dyDescent="0.15"/>
  <cols>
    <col min="1" max="1" width="2.59765625" customWidth="1"/>
    <col min="2" max="2" width="5.796875" bestFit="1" customWidth="1"/>
    <col min="3" max="3" width="13.3984375" bestFit="1" customWidth="1"/>
    <col min="4" max="4" width="14.3984375" bestFit="1" customWidth="1"/>
    <col min="5" max="5" width="11.59765625" bestFit="1" customWidth="1"/>
    <col min="6" max="6" width="8" bestFit="1" customWidth="1"/>
    <col min="7" max="7" width="6.19921875" bestFit="1" customWidth="1"/>
  </cols>
  <sheetData>
    <row r="1" spans="1:5" x14ac:dyDescent="0.15">
      <c r="A1" s="1" t="s">
        <v>68</v>
      </c>
    </row>
    <row r="2" spans="1:5" x14ac:dyDescent="0.15">
      <c r="A2" s="1" t="s">
        <v>69</v>
      </c>
    </row>
    <row r="3" spans="1:5" x14ac:dyDescent="0.15">
      <c r="A3" s="1" t="s">
        <v>70</v>
      </c>
    </row>
    <row r="4" spans="1:5" x14ac:dyDescent="0.15">
      <c r="A4" s="1" t="s">
        <v>71</v>
      </c>
    </row>
    <row r="5" spans="1:5" x14ac:dyDescent="0.15">
      <c r="A5" s="1" t="s">
        <v>72</v>
      </c>
    </row>
    <row r="6" spans="1:5" x14ac:dyDescent="0.15">
      <c r="A6" s="1"/>
      <c r="B6" t="s">
        <v>73</v>
      </c>
    </row>
    <row r="7" spans="1:5" x14ac:dyDescent="0.15">
      <c r="A7" s="1"/>
      <c r="B7" t="s">
        <v>74</v>
      </c>
    </row>
    <row r="8" spans="1:5" x14ac:dyDescent="0.15">
      <c r="A8" s="1"/>
      <c r="B8" t="s">
        <v>75</v>
      </c>
    </row>
    <row r="9" spans="1:5" x14ac:dyDescent="0.15">
      <c r="A9" s="1" t="s">
        <v>76</v>
      </c>
    </row>
    <row r="10" spans="1:5" x14ac:dyDescent="0.15">
      <c r="B10" t="s">
        <v>77</v>
      </c>
    </row>
    <row r="11" spans="1:5" x14ac:dyDescent="0.15">
      <c r="B11" t="s">
        <v>78</v>
      </c>
    </row>
    <row r="14" spans="1:5" ht="14" thickBot="1" x14ac:dyDescent="0.2">
      <c r="A14" t="s">
        <v>79</v>
      </c>
    </row>
    <row r="15" spans="1:5" ht="14" thickBot="1" x14ac:dyDescent="0.2">
      <c r="B15" s="5" t="s">
        <v>35</v>
      </c>
      <c r="C15" s="5" t="s">
        <v>36</v>
      </c>
      <c r="D15" s="5" t="s">
        <v>37</v>
      </c>
      <c r="E15" s="5" t="s">
        <v>38</v>
      </c>
    </row>
    <row r="16" spans="1:5" ht="14" thickBot="1" x14ac:dyDescent="0.2">
      <c r="B16" s="2" t="s">
        <v>0</v>
      </c>
      <c r="C16" s="2" t="s">
        <v>1</v>
      </c>
      <c r="D16" s="2">
        <v>2472850</v>
      </c>
      <c r="E16" s="2">
        <v>2043125</v>
      </c>
    </row>
    <row r="19" spans="1:6" ht="14" thickBot="1" x14ac:dyDescent="0.2">
      <c r="A19" t="s">
        <v>80</v>
      </c>
    </row>
    <row r="20" spans="1:6" ht="14" thickBot="1" x14ac:dyDescent="0.2">
      <c r="B20" s="5" t="s">
        <v>35</v>
      </c>
      <c r="C20" s="5" t="s">
        <v>36</v>
      </c>
      <c r="D20" s="5" t="s">
        <v>37</v>
      </c>
      <c r="E20" s="5" t="s">
        <v>38</v>
      </c>
      <c r="F20" s="5" t="s">
        <v>81</v>
      </c>
    </row>
    <row r="21" spans="1:6" x14ac:dyDescent="0.15">
      <c r="B21" s="3" t="s">
        <v>2</v>
      </c>
      <c r="C21" s="3" t="s">
        <v>3</v>
      </c>
      <c r="D21" s="3">
        <v>0</v>
      </c>
      <c r="E21" s="3">
        <v>25000</v>
      </c>
      <c r="F21" s="3" t="s">
        <v>82</v>
      </c>
    </row>
    <row r="22" spans="1:6" x14ac:dyDescent="0.15">
      <c r="B22" s="3" t="s">
        <v>4</v>
      </c>
      <c r="C22" s="3" t="s">
        <v>5</v>
      </c>
      <c r="D22" s="3">
        <v>12000</v>
      </c>
      <c r="E22" s="3">
        <v>0</v>
      </c>
      <c r="F22" s="3" t="s">
        <v>82</v>
      </c>
    </row>
    <row r="23" spans="1:6" x14ac:dyDescent="0.15">
      <c r="B23" s="3" t="s">
        <v>6</v>
      </c>
      <c r="C23" s="3" t="s">
        <v>7</v>
      </c>
      <c r="D23" s="3">
        <v>13000</v>
      </c>
      <c r="E23" s="3">
        <v>0</v>
      </c>
      <c r="F23" s="3" t="s">
        <v>82</v>
      </c>
    </row>
    <row r="24" spans="1:6" x14ac:dyDescent="0.15">
      <c r="B24" s="3" t="s">
        <v>8</v>
      </c>
      <c r="C24" s="3" t="s">
        <v>9</v>
      </c>
      <c r="D24" s="3">
        <v>0</v>
      </c>
      <c r="E24" s="3">
        <v>2500</v>
      </c>
      <c r="F24" s="3" t="s">
        <v>82</v>
      </c>
    </row>
    <row r="25" spans="1:6" x14ac:dyDescent="0.15">
      <c r="B25" s="3" t="s">
        <v>10</v>
      </c>
      <c r="C25" s="3" t="s">
        <v>11</v>
      </c>
      <c r="D25" s="3">
        <v>27500</v>
      </c>
      <c r="E25" s="3">
        <v>25000</v>
      </c>
      <c r="F25" s="3" t="s">
        <v>82</v>
      </c>
    </row>
    <row r="26" spans="1:6" x14ac:dyDescent="0.15">
      <c r="B26" s="3" t="s">
        <v>12</v>
      </c>
      <c r="C26" s="3" t="s">
        <v>13</v>
      </c>
      <c r="D26" s="3">
        <v>0</v>
      </c>
      <c r="E26" s="3">
        <v>0</v>
      </c>
      <c r="F26" s="3" t="s">
        <v>82</v>
      </c>
    </row>
    <row r="27" spans="1:6" x14ac:dyDescent="0.15">
      <c r="B27" s="3" t="s">
        <v>14</v>
      </c>
      <c r="C27" s="3" t="s">
        <v>15</v>
      </c>
      <c r="D27" s="3">
        <v>28000</v>
      </c>
      <c r="E27" s="3">
        <v>0</v>
      </c>
      <c r="F27" s="3" t="s">
        <v>82</v>
      </c>
    </row>
    <row r="28" spans="1:6" x14ac:dyDescent="0.15">
      <c r="B28" s="3" t="s">
        <v>16</v>
      </c>
      <c r="C28" s="3" t="s">
        <v>17</v>
      </c>
      <c r="D28" s="3">
        <v>0</v>
      </c>
      <c r="E28" s="3">
        <v>15000</v>
      </c>
      <c r="F28" s="3" t="s">
        <v>82</v>
      </c>
    </row>
    <row r="29" spans="1:6" ht="14" thickBot="1" x14ac:dyDescent="0.2">
      <c r="B29" s="2" t="s">
        <v>18</v>
      </c>
      <c r="C29" s="2" t="s">
        <v>19</v>
      </c>
      <c r="D29" s="2">
        <v>9500</v>
      </c>
      <c r="E29" s="2">
        <v>22500</v>
      </c>
      <c r="F29" s="2" t="s">
        <v>82</v>
      </c>
    </row>
    <row r="32" spans="1:6" ht="14" thickBot="1" x14ac:dyDescent="0.2">
      <c r="A32" t="s">
        <v>39</v>
      </c>
    </row>
    <row r="33" spans="2:7" ht="14" thickBot="1" x14ac:dyDescent="0.2">
      <c r="B33" s="5" t="s">
        <v>35</v>
      </c>
      <c r="C33" s="5" t="s">
        <v>36</v>
      </c>
      <c r="D33" s="5" t="s">
        <v>40</v>
      </c>
      <c r="E33" s="5" t="s">
        <v>41</v>
      </c>
      <c r="F33" s="5" t="s">
        <v>42</v>
      </c>
      <c r="G33" s="5" t="s">
        <v>43</v>
      </c>
    </row>
    <row r="34" spans="2:7" x14ac:dyDescent="0.15">
      <c r="B34" s="3" t="s">
        <v>20</v>
      </c>
      <c r="C34" s="3" t="s">
        <v>61</v>
      </c>
      <c r="D34" s="3">
        <v>27500</v>
      </c>
      <c r="E34" s="3" t="s">
        <v>21</v>
      </c>
      <c r="F34" s="3" t="s">
        <v>44</v>
      </c>
      <c r="G34" s="3">
        <v>0</v>
      </c>
    </row>
    <row r="35" spans="2:7" x14ac:dyDescent="0.15">
      <c r="B35" s="3" t="s">
        <v>22</v>
      </c>
      <c r="C35" s="3" t="s">
        <v>62</v>
      </c>
      <c r="D35" s="3">
        <v>40000</v>
      </c>
      <c r="E35" s="3" t="s">
        <v>23</v>
      </c>
      <c r="F35" s="3" t="s">
        <v>44</v>
      </c>
      <c r="G35" s="3">
        <v>0</v>
      </c>
    </row>
    <row r="36" spans="2:7" x14ac:dyDescent="0.15">
      <c r="B36" s="3" t="s">
        <v>24</v>
      </c>
      <c r="C36" s="3" t="s">
        <v>63</v>
      </c>
      <c r="D36" s="3">
        <v>22500</v>
      </c>
      <c r="E36" s="3" t="s">
        <v>25</v>
      </c>
      <c r="F36" s="3" t="s">
        <v>44</v>
      </c>
      <c r="G36" s="3">
        <v>0</v>
      </c>
    </row>
    <row r="37" spans="2:7" x14ac:dyDescent="0.15">
      <c r="B37" s="3" t="s">
        <v>26</v>
      </c>
      <c r="C37" s="3" t="s">
        <v>58</v>
      </c>
      <c r="D37" s="3">
        <v>25000</v>
      </c>
      <c r="E37" s="3" t="s">
        <v>27</v>
      </c>
      <c r="F37" s="3" t="s">
        <v>44</v>
      </c>
      <c r="G37" s="3">
        <v>0</v>
      </c>
    </row>
    <row r="38" spans="2:7" x14ac:dyDescent="0.15">
      <c r="B38" s="3" t="s">
        <v>28</v>
      </c>
      <c r="C38" s="3" t="s">
        <v>59</v>
      </c>
      <c r="D38" s="3">
        <v>27500</v>
      </c>
      <c r="E38" s="3" t="s">
        <v>29</v>
      </c>
      <c r="F38" s="3" t="s">
        <v>44</v>
      </c>
      <c r="G38" s="3">
        <v>0</v>
      </c>
    </row>
    <row r="39" spans="2:7" ht="14" thickBot="1" x14ac:dyDescent="0.2">
      <c r="B39" s="2" t="s">
        <v>30</v>
      </c>
      <c r="C39" s="2" t="s">
        <v>60</v>
      </c>
      <c r="D39" s="2">
        <v>37500</v>
      </c>
      <c r="E39" s="2" t="s">
        <v>31</v>
      </c>
      <c r="F39" s="2" t="s">
        <v>44</v>
      </c>
      <c r="G39" s="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showGridLines="0" zoomScale="150" zoomScaleNormal="150" workbookViewId="0">
      <selection activeCell="G5" sqref="G5"/>
    </sheetView>
  </sheetViews>
  <sheetFormatPr baseColWidth="10" defaultRowHeight="13" x14ac:dyDescent="0.15"/>
  <cols>
    <col min="1" max="1" width="2.59765625" customWidth="1"/>
    <col min="2" max="2" width="5.796875" bestFit="1" customWidth="1"/>
    <col min="3" max="3" width="9.796875" bestFit="1" customWidth="1"/>
    <col min="4" max="4" width="6.3984375" bestFit="1" customWidth="1"/>
    <col min="5" max="5" width="8.796875" bestFit="1" customWidth="1"/>
    <col min="6" max="6" width="10.59765625" bestFit="1" customWidth="1"/>
    <col min="7" max="8" width="10" bestFit="1" customWidth="1"/>
  </cols>
  <sheetData>
    <row r="1" spans="1:8" x14ac:dyDescent="0.15">
      <c r="A1" s="1" t="s">
        <v>83</v>
      </c>
    </row>
    <row r="2" spans="1:8" x14ac:dyDescent="0.15">
      <c r="A2" s="1" t="s">
        <v>69</v>
      </c>
    </row>
    <row r="3" spans="1:8" x14ac:dyDescent="0.15">
      <c r="A3" s="1" t="s">
        <v>70</v>
      </c>
    </row>
    <row r="6" spans="1:8" ht="14" thickBot="1" x14ac:dyDescent="0.2">
      <c r="A6" t="s">
        <v>80</v>
      </c>
    </row>
    <row r="7" spans="1:8" x14ac:dyDescent="0.15">
      <c r="B7" s="6"/>
      <c r="C7" s="6"/>
      <c r="D7" s="6" t="s">
        <v>45</v>
      </c>
      <c r="E7" s="6" t="s">
        <v>47</v>
      </c>
      <c r="F7" s="6" t="s">
        <v>49</v>
      </c>
      <c r="G7" s="6" t="s">
        <v>51</v>
      </c>
      <c r="H7" s="6" t="s">
        <v>51</v>
      </c>
    </row>
    <row r="8" spans="1:8" ht="14" thickBot="1" x14ac:dyDescent="0.2">
      <c r="B8" s="7" t="s">
        <v>35</v>
      </c>
      <c r="C8" s="7" t="s">
        <v>36</v>
      </c>
      <c r="D8" s="7" t="s">
        <v>46</v>
      </c>
      <c r="E8" s="7" t="s">
        <v>48</v>
      </c>
      <c r="F8" s="7" t="s">
        <v>50</v>
      </c>
      <c r="G8" s="7" t="s">
        <v>52</v>
      </c>
      <c r="H8" s="7" t="s">
        <v>53</v>
      </c>
    </row>
    <row r="9" spans="1:8" x14ac:dyDescent="0.15">
      <c r="B9" s="3" t="s">
        <v>2</v>
      </c>
      <c r="C9" s="3" t="s">
        <v>3</v>
      </c>
      <c r="D9" s="3">
        <v>25000</v>
      </c>
      <c r="E9" s="3">
        <v>0</v>
      </c>
      <c r="F9" s="3">
        <v>17.75</v>
      </c>
      <c r="G9" s="3">
        <v>15.699999999999989</v>
      </c>
      <c r="H9" s="3">
        <v>1E+30</v>
      </c>
    </row>
    <row r="10" spans="1:8" x14ac:dyDescent="0.15">
      <c r="B10" s="3" t="s">
        <v>4</v>
      </c>
      <c r="C10" s="3" t="s">
        <v>5</v>
      </c>
      <c r="D10" s="3">
        <v>0</v>
      </c>
      <c r="E10" s="3">
        <v>15.699999999999989</v>
      </c>
      <c r="F10" s="3">
        <v>30.5</v>
      </c>
      <c r="G10" s="3">
        <v>1E+30</v>
      </c>
      <c r="H10" s="3">
        <v>15.699999999999989</v>
      </c>
    </row>
    <row r="11" spans="1:8" x14ac:dyDescent="0.15">
      <c r="B11" s="3" t="s">
        <v>6</v>
      </c>
      <c r="C11" s="3" t="s">
        <v>7</v>
      </c>
      <c r="D11" s="3">
        <v>0</v>
      </c>
      <c r="E11" s="3">
        <v>18.449999999999989</v>
      </c>
      <c r="F11" s="3">
        <v>22</v>
      </c>
      <c r="G11" s="3">
        <v>1E+30</v>
      </c>
      <c r="H11" s="3">
        <v>18.449999999999989</v>
      </c>
    </row>
    <row r="12" spans="1:8" x14ac:dyDescent="0.15">
      <c r="B12" s="3" t="s">
        <v>8</v>
      </c>
      <c r="C12" s="3" t="s">
        <v>9</v>
      </c>
      <c r="D12" s="3">
        <v>2500</v>
      </c>
      <c r="E12" s="3">
        <v>0</v>
      </c>
      <c r="F12" s="3">
        <v>30.5</v>
      </c>
      <c r="G12" s="3">
        <v>0</v>
      </c>
      <c r="H12" s="3">
        <v>15.699999999999989</v>
      </c>
    </row>
    <row r="13" spans="1:8" x14ac:dyDescent="0.15">
      <c r="B13" s="3" t="s">
        <v>10</v>
      </c>
      <c r="C13" s="3" t="s">
        <v>11</v>
      </c>
      <c r="D13" s="3">
        <v>25000</v>
      </c>
      <c r="E13" s="3">
        <v>0</v>
      </c>
      <c r="F13" s="3">
        <v>27.550000000000011</v>
      </c>
      <c r="G13" s="3">
        <v>14.199999999999989</v>
      </c>
      <c r="H13" s="3">
        <v>0</v>
      </c>
    </row>
    <row r="14" spans="1:8" x14ac:dyDescent="0.15">
      <c r="B14" s="3" t="s">
        <v>12</v>
      </c>
      <c r="C14" s="3" t="s">
        <v>13</v>
      </c>
      <c r="D14" s="3">
        <v>0</v>
      </c>
      <c r="E14" s="3">
        <v>14.199999999999989</v>
      </c>
      <c r="F14" s="3">
        <v>30.5</v>
      </c>
      <c r="G14" s="3">
        <v>1E+30</v>
      </c>
      <c r="H14" s="3">
        <v>14.199999999999989</v>
      </c>
    </row>
    <row r="15" spans="1:8" x14ac:dyDescent="0.15">
      <c r="B15" s="3" t="s">
        <v>14</v>
      </c>
      <c r="C15" s="3" t="s">
        <v>15</v>
      </c>
      <c r="D15" s="3">
        <v>0</v>
      </c>
      <c r="E15" s="3">
        <v>0</v>
      </c>
      <c r="F15" s="3">
        <v>31.949999999999989</v>
      </c>
      <c r="G15" s="3">
        <v>1E+30</v>
      </c>
      <c r="H15" s="3">
        <v>0</v>
      </c>
    </row>
    <row r="16" spans="1:8" x14ac:dyDescent="0.15">
      <c r="B16" s="3" t="s">
        <v>16</v>
      </c>
      <c r="C16" s="3" t="s">
        <v>17</v>
      </c>
      <c r="D16" s="3">
        <v>15000</v>
      </c>
      <c r="E16" s="3">
        <v>0</v>
      </c>
      <c r="F16" s="3">
        <v>29</v>
      </c>
      <c r="G16" s="3">
        <v>0</v>
      </c>
      <c r="H16" s="3">
        <v>14.199999999999989</v>
      </c>
    </row>
    <row r="17" spans="1:8" ht="14" thickBot="1" x14ac:dyDescent="0.2">
      <c r="B17" s="2" t="s">
        <v>18</v>
      </c>
      <c r="C17" s="2" t="s">
        <v>19</v>
      </c>
      <c r="D17" s="2">
        <v>22500</v>
      </c>
      <c r="E17" s="2">
        <v>0</v>
      </c>
      <c r="F17" s="2">
        <v>17.75</v>
      </c>
      <c r="G17" s="2">
        <v>14.199999999999989</v>
      </c>
      <c r="H17" s="2">
        <v>1E+30</v>
      </c>
    </row>
    <row r="19" spans="1:8" ht="14" thickBot="1" x14ac:dyDescent="0.2">
      <c r="A19" t="s">
        <v>39</v>
      </c>
    </row>
    <row r="20" spans="1:8" x14ac:dyDescent="0.15">
      <c r="B20" s="6"/>
      <c r="C20" s="6"/>
      <c r="D20" s="6" t="s">
        <v>45</v>
      </c>
      <c r="E20" s="6" t="s">
        <v>54</v>
      </c>
      <c r="F20" s="6" t="s">
        <v>56</v>
      </c>
      <c r="G20" s="6" t="s">
        <v>51</v>
      </c>
      <c r="H20" s="6" t="s">
        <v>51</v>
      </c>
    </row>
    <row r="21" spans="1:8" ht="14" thickBot="1" x14ac:dyDescent="0.2">
      <c r="B21" s="7" t="s">
        <v>35</v>
      </c>
      <c r="C21" s="7" t="s">
        <v>36</v>
      </c>
      <c r="D21" s="7" t="s">
        <v>46</v>
      </c>
      <c r="E21" s="7" t="s">
        <v>55</v>
      </c>
      <c r="F21" s="7" t="s">
        <v>57</v>
      </c>
      <c r="G21" s="7" t="s">
        <v>52</v>
      </c>
      <c r="H21" s="7" t="s">
        <v>53</v>
      </c>
    </row>
    <row r="22" spans="1:8" x14ac:dyDescent="0.15">
      <c r="B22" s="3" t="s">
        <v>20</v>
      </c>
      <c r="C22" s="3" t="s">
        <v>61</v>
      </c>
      <c r="D22" s="3">
        <v>27500</v>
      </c>
      <c r="E22" s="3">
        <v>30.5</v>
      </c>
      <c r="F22" s="3">
        <v>27500</v>
      </c>
      <c r="G22" s="3">
        <v>0</v>
      </c>
      <c r="H22" s="3">
        <v>2500</v>
      </c>
    </row>
    <row r="23" spans="1:8" x14ac:dyDescent="0.15">
      <c r="B23" s="3" t="s">
        <v>22</v>
      </c>
      <c r="C23" s="3" t="s">
        <v>62</v>
      </c>
      <c r="D23" s="3">
        <v>40000</v>
      </c>
      <c r="E23" s="3">
        <v>27.550000000000011</v>
      </c>
      <c r="F23" s="3">
        <v>40000</v>
      </c>
      <c r="G23" s="3">
        <v>0</v>
      </c>
      <c r="H23" s="3">
        <v>25000</v>
      </c>
    </row>
    <row r="24" spans="1:8" x14ac:dyDescent="0.15">
      <c r="B24" s="3" t="s">
        <v>24</v>
      </c>
      <c r="C24" s="3" t="s">
        <v>63</v>
      </c>
      <c r="D24" s="3">
        <v>22500</v>
      </c>
      <c r="E24" s="3">
        <v>16.300000000000011</v>
      </c>
      <c r="F24" s="3">
        <v>22500</v>
      </c>
      <c r="G24" s="3">
        <v>0</v>
      </c>
      <c r="H24" s="3">
        <v>22500</v>
      </c>
    </row>
    <row r="25" spans="1:8" x14ac:dyDescent="0.15">
      <c r="B25" s="3" t="s">
        <v>26</v>
      </c>
      <c r="C25" s="3" t="s">
        <v>58</v>
      </c>
      <c r="D25" s="3">
        <v>25000</v>
      </c>
      <c r="E25" s="3">
        <v>-12.75</v>
      </c>
      <c r="F25" s="3">
        <v>25000</v>
      </c>
      <c r="G25" s="3">
        <v>2500</v>
      </c>
      <c r="H25" s="3">
        <v>0</v>
      </c>
    </row>
    <row r="26" spans="1:8" x14ac:dyDescent="0.15">
      <c r="B26" s="3" t="s">
        <v>28</v>
      </c>
      <c r="C26" s="3" t="s">
        <v>59</v>
      </c>
      <c r="D26" s="3">
        <v>27500</v>
      </c>
      <c r="E26" s="3">
        <v>0</v>
      </c>
      <c r="F26" s="3">
        <v>27500</v>
      </c>
      <c r="G26" s="3">
        <v>0</v>
      </c>
      <c r="H26" s="3">
        <v>1E+30</v>
      </c>
    </row>
    <row r="27" spans="1:8" ht="14" thickBot="1" x14ac:dyDescent="0.2">
      <c r="B27" s="2" t="s">
        <v>30</v>
      </c>
      <c r="C27" s="2" t="s">
        <v>60</v>
      </c>
      <c r="D27" s="2">
        <v>37500</v>
      </c>
      <c r="E27" s="2">
        <v>1.4499999999999886</v>
      </c>
      <c r="F27" s="2">
        <v>37500</v>
      </c>
      <c r="G27" s="2">
        <v>25000</v>
      </c>
      <c r="H27" s="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topLeftCell="A7" zoomScale="200" workbookViewId="0">
      <selection activeCell="D17" sqref="D17:D30"/>
    </sheetView>
  </sheetViews>
  <sheetFormatPr baseColWidth="10" defaultColWidth="9" defaultRowHeight="13" x14ac:dyDescent="0.15"/>
  <sheetData>
    <row r="1" spans="1:7" ht="41" x14ac:dyDescent="0.4">
      <c r="A1" s="9" t="s">
        <v>65</v>
      </c>
    </row>
    <row r="2" spans="1:7" x14ac:dyDescent="0.15">
      <c r="D2" t="s">
        <v>33</v>
      </c>
    </row>
    <row r="3" spans="1:7" x14ac:dyDescent="0.15">
      <c r="C3" t="s">
        <v>61</v>
      </c>
      <c r="D3" t="s">
        <v>62</v>
      </c>
      <c r="E3" t="s">
        <v>63</v>
      </c>
    </row>
    <row r="4" spans="1:7" x14ac:dyDescent="0.15">
      <c r="B4" t="s">
        <v>58</v>
      </c>
      <c r="C4">
        <v>25000</v>
      </c>
      <c r="D4">
        <v>0</v>
      </c>
      <c r="E4">
        <v>0</v>
      </c>
      <c r="F4">
        <f>SUM(C4:E4)</f>
        <v>25000</v>
      </c>
      <c r="G4">
        <v>25000</v>
      </c>
    </row>
    <row r="5" spans="1:7" x14ac:dyDescent="0.15">
      <c r="B5" t="s">
        <v>59</v>
      </c>
      <c r="C5">
        <v>2500</v>
      </c>
      <c r="D5">
        <v>25000</v>
      </c>
      <c r="E5">
        <v>0</v>
      </c>
      <c r="F5">
        <f>SUM(C5:E5)</f>
        <v>27500</v>
      </c>
      <c r="G5">
        <v>27500</v>
      </c>
    </row>
    <row r="6" spans="1:7" x14ac:dyDescent="0.15">
      <c r="B6" t="s">
        <v>60</v>
      </c>
      <c r="C6">
        <v>0</v>
      </c>
      <c r="D6">
        <v>15000</v>
      </c>
      <c r="E6">
        <v>22500</v>
      </c>
      <c r="F6">
        <f>SUM(C6:E6)</f>
        <v>37500</v>
      </c>
      <c r="G6">
        <v>37500</v>
      </c>
    </row>
    <row r="7" spans="1:7" x14ac:dyDescent="0.15">
      <c r="C7">
        <f>SUM(C4:C6)</f>
        <v>27500</v>
      </c>
      <c r="D7">
        <f>SUM(D4:D6)</f>
        <v>40000</v>
      </c>
      <c r="E7">
        <f>SUM(E4:E6)</f>
        <v>22500</v>
      </c>
      <c r="G7">
        <f>SUM(G4:G6)</f>
        <v>90000</v>
      </c>
    </row>
    <row r="8" spans="1:7" x14ac:dyDescent="0.15">
      <c r="C8">
        <v>27500</v>
      </c>
      <c r="D8">
        <v>40000</v>
      </c>
      <c r="E8">
        <v>22500</v>
      </c>
      <c r="F8">
        <f>SUM(C8:E8)</f>
        <v>90000</v>
      </c>
    </row>
    <row r="11" spans="1:7" x14ac:dyDescent="0.15">
      <c r="C11" t="s">
        <v>61</v>
      </c>
      <c r="D11" t="s">
        <v>62</v>
      </c>
      <c r="E11" t="s">
        <v>63</v>
      </c>
    </row>
    <row r="12" spans="1:7" ht="16" x14ac:dyDescent="0.2">
      <c r="B12" t="s">
        <v>58</v>
      </c>
      <c r="C12" s="4">
        <v>17.75</v>
      </c>
      <c r="D12" s="4">
        <v>30.5</v>
      </c>
      <c r="E12" s="4">
        <v>22</v>
      </c>
    </row>
    <row r="13" spans="1:7" ht="16" x14ac:dyDescent="0.2">
      <c r="B13" t="s">
        <v>59</v>
      </c>
      <c r="C13" s="4">
        <v>30.5</v>
      </c>
      <c r="D13" s="4">
        <v>27.55</v>
      </c>
      <c r="E13" s="4">
        <v>30.5</v>
      </c>
    </row>
    <row r="14" spans="1:7" ht="16" x14ac:dyDescent="0.2">
      <c r="B14" t="s">
        <v>60</v>
      </c>
      <c r="C14" s="4">
        <v>31.95</v>
      </c>
      <c r="D14" s="4">
        <v>29</v>
      </c>
      <c r="E14" s="4">
        <v>17.75</v>
      </c>
    </row>
    <row r="17" spans="1:4" x14ac:dyDescent="0.15">
      <c r="A17" t="s">
        <v>64</v>
      </c>
      <c r="B17">
        <f>SUMPRODUCT(C12:E14,C4:E6)</f>
        <v>2043125</v>
      </c>
      <c r="D17" s="1" t="s">
        <v>34</v>
      </c>
    </row>
    <row r="19" spans="1:4" x14ac:dyDescent="0.15">
      <c r="D19" s="8" t="s">
        <v>67</v>
      </c>
    </row>
    <row r="21" spans="1:4" x14ac:dyDescent="0.15">
      <c r="D21" s="1" t="s">
        <v>32</v>
      </c>
    </row>
    <row r="22" spans="1:4" x14ac:dyDescent="0.15">
      <c r="D22" s="8" t="s">
        <v>88</v>
      </c>
    </row>
    <row r="24" spans="1:4" x14ac:dyDescent="0.15">
      <c r="D24" s="8" t="s">
        <v>87</v>
      </c>
    </row>
    <row r="26" spans="1:4" x14ac:dyDescent="0.15">
      <c r="D26" s="8" t="s">
        <v>86</v>
      </c>
    </row>
    <row r="28" spans="1:4" x14ac:dyDescent="0.15">
      <c r="D28" s="8" t="s">
        <v>85</v>
      </c>
    </row>
    <row r="30" spans="1:4" x14ac:dyDescent="0.15">
      <c r="D30" s="8" t="s">
        <v>84</v>
      </c>
    </row>
  </sheetData>
  <phoneticPr fontId="2" type="noConversion"/>
  <pageMargins left="0.75" right="0.75" top="1" bottom="1" header="0.5" footer="0.5"/>
  <pageSetup paperSize="0"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tabSelected="1" zoomScale="200" workbookViewId="0">
      <selection activeCell="D20" sqref="D20"/>
    </sheetView>
  </sheetViews>
  <sheetFormatPr baseColWidth="10" defaultColWidth="9" defaultRowHeight="13" x14ac:dyDescent="0.15"/>
  <sheetData>
    <row r="1" spans="1:7" ht="41" x14ac:dyDescent="0.4">
      <c r="A1" s="9" t="s">
        <v>66</v>
      </c>
    </row>
    <row r="2" spans="1:7" x14ac:dyDescent="0.15">
      <c r="D2" t="s">
        <v>33</v>
      </c>
    </row>
    <row r="3" spans="1:7" x14ac:dyDescent="0.15">
      <c r="C3" t="s">
        <v>61</v>
      </c>
      <c r="D3" t="s">
        <v>62</v>
      </c>
      <c r="E3" t="s">
        <v>63</v>
      </c>
    </row>
    <row r="4" spans="1:7" x14ac:dyDescent="0.15">
      <c r="B4" t="s">
        <v>58</v>
      </c>
      <c r="C4">
        <v>0</v>
      </c>
      <c r="D4">
        <v>12000</v>
      </c>
      <c r="E4">
        <v>13000</v>
      </c>
      <c r="F4">
        <f>SUM(C4:E4)</f>
        <v>25000</v>
      </c>
      <c r="G4">
        <v>25000</v>
      </c>
    </row>
    <row r="5" spans="1:7" x14ac:dyDescent="0.15">
      <c r="B5" t="s">
        <v>59</v>
      </c>
      <c r="C5">
        <v>0</v>
      </c>
      <c r="D5">
        <v>27500</v>
      </c>
      <c r="E5">
        <v>0</v>
      </c>
      <c r="F5">
        <f>SUM(C5:E5)</f>
        <v>27500</v>
      </c>
      <c r="G5">
        <v>27500</v>
      </c>
    </row>
    <row r="6" spans="1:7" x14ac:dyDescent="0.15">
      <c r="B6" t="s">
        <v>60</v>
      </c>
      <c r="C6">
        <v>28000</v>
      </c>
      <c r="D6">
        <v>0</v>
      </c>
      <c r="E6">
        <v>9500</v>
      </c>
      <c r="F6">
        <f>SUM(C6:E6)</f>
        <v>37500</v>
      </c>
      <c r="G6">
        <v>37500</v>
      </c>
    </row>
    <row r="7" spans="1:7" x14ac:dyDescent="0.15">
      <c r="C7">
        <f>SUM(C4:C6)</f>
        <v>28000</v>
      </c>
      <c r="D7">
        <f>SUM(D4:D6)</f>
        <v>39500</v>
      </c>
      <c r="E7">
        <f>SUM(E4:E6)</f>
        <v>22500</v>
      </c>
      <c r="G7">
        <f>SUM(G4:G6)</f>
        <v>90000</v>
      </c>
    </row>
    <row r="8" spans="1:7" x14ac:dyDescent="0.15">
      <c r="C8">
        <v>27500</v>
      </c>
      <c r="D8">
        <v>40000</v>
      </c>
      <c r="E8">
        <v>22500</v>
      </c>
      <c r="F8">
        <f>SUM(C8:E8)</f>
        <v>90000</v>
      </c>
    </row>
    <row r="11" spans="1:7" x14ac:dyDescent="0.15">
      <c r="C11" t="s">
        <v>61</v>
      </c>
      <c r="D11" t="s">
        <v>62</v>
      </c>
      <c r="E11" t="s">
        <v>63</v>
      </c>
    </row>
    <row r="12" spans="1:7" ht="16" x14ac:dyDescent="0.2">
      <c r="B12" t="s">
        <v>58</v>
      </c>
      <c r="C12" s="4">
        <v>17.75</v>
      </c>
      <c r="D12" s="4">
        <v>30.5</v>
      </c>
      <c r="E12" s="4">
        <v>22</v>
      </c>
    </row>
    <row r="13" spans="1:7" ht="16" x14ac:dyDescent="0.2">
      <c r="B13" t="s">
        <v>59</v>
      </c>
      <c r="C13" s="4">
        <v>30.5</v>
      </c>
      <c r="D13" s="4">
        <v>27.55</v>
      </c>
      <c r="E13" s="4">
        <v>30.5</v>
      </c>
    </row>
    <row r="14" spans="1:7" ht="16" x14ac:dyDescent="0.2">
      <c r="B14" t="s">
        <v>60</v>
      </c>
      <c r="C14" s="4">
        <v>31.95</v>
      </c>
      <c r="D14" s="4">
        <v>29</v>
      </c>
      <c r="E14" s="4">
        <v>17.75</v>
      </c>
    </row>
    <row r="17" spans="1:4" x14ac:dyDescent="0.15">
      <c r="A17" t="s">
        <v>64</v>
      </c>
      <c r="B17">
        <f>SUMPRODUCT(C12:E14,C4:E6)</f>
        <v>2472850</v>
      </c>
      <c r="D17" s="1" t="s">
        <v>34</v>
      </c>
    </row>
    <row r="19" spans="1:4" x14ac:dyDescent="0.15">
      <c r="D19" s="8" t="s">
        <v>67</v>
      </c>
    </row>
    <row r="21" spans="1:4" x14ac:dyDescent="0.15">
      <c r="D21" s="1" t="s">
        <v>32</v>
      </c>
    </row>
    <row r="22" spans="1:4" x14ac:dyDescent="0.15">
      <c r="D22" s="8" t="s">
        <v>88</v>
      </c>
    </row>
    <row r="24" spans="1:4" x14ac:dyDescent="0.15">
      <c r="D24" s="8" t="s">
        <v>87</v>
      </c>
    </row>
    <row r="26" spans="1:4" x14ac:dyDescent="0.15">
      <c r="D26" s="8" t="s">
        <v>86</v>
      </c>
    </row>
    <row r="28" spans="1:4" x14ac:dyDescent="0.15">
      <c r="D28" s="8" t="s">
        <v>85</v>
      </c>
    </row>
    <row r="30" spans="1:4" x14ac:dyDescent="0.15">
      <c r="D30" s="8" t="s">
        <v>84</v>
      </c>
    </row>
  </sheetData>
  <phoneticPr fontId="2" type="noConversion"/>
  <pageMargins left="0.75" right="0.75" top="1" bottom="1" header="0.5" footer="0.5"/>
  <pageSetup paperSize="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Answer Report 1</vt:lpstr>
      <vt:lpstr>Sensitivity Report 1</vt:lpstr>
      <vt:lpstr>PirateLogisticsOptimal</vt:lpstr>
      <vt:lpstr>PirateLogisticsInitial</vt:lpstr>
    </vt:vector>
  </TitlesOfParts>
  <Company>East Carolina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College of Business</dc:creator>
  <cp:lastModifiedBy>Microsoft Office User</cp:lastModifiedBy>
  <dcterms:created xsi:type="dcterms:W3CDTF">2006-11-30T13:40:00Z</dcterms:created>
  <dcterms:modified xsi:type="dcterms:W3CDTF">2022-11-11T19:30:47Z</dcterms:modified>
</cp:coreProperties>
</file>