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00" yWindow="65496" windowWidth="23460" windowHeight="14760" tabRatio="500" activeTab="0"/>
  </bookViews>
  <sheets>
    <sheet name="Sheet1" sheetId="1" r:id="rId1"/>
    <sheet name="Sheet2" sheetId="2" r:id="rId2"/>
    <sheet name="Sheet3" sheetId="3" r:id="rId3"/>
  </sheets>
  <definedNames>
    <definedName name="MinimizeCosts">FALSE</definedName>
    <definedName name="TreeData">'Sheet1'!$GH$1001:$GV$1015</definedName>
    <definedName name="TreeDiagBase">'Sheet1'!$A$1</definedName>
    <definedName name="TreeDiagram">'Sheet1'!$A$1:$S$44</definedName>
    <definedName name="UseExpUtility">FALSE</definedName>
  </definedNames>
  <calcPr fullCalcOnLoad="1"/>
</workbook>
</file>

<file path=xl/sharedStrings.xml><?xml version="1.0" encoding="utf-8"?>
<sst xmlns="http://schemas.openxmlformats.org/spreadsheetml/2006/main" count="63" uniqueCount="46">
  <si>
    <t>ID</t>
  </si>
  <si>
    <t>Name</t>
  </si>
  <si>
    <t>Value</t>
  </si>
  <si>
    <t>Prob</t>
  </si>
  <si>
    <t>Pred</t>
  </si>
  <si>
    <t>Kind</t>
  </si>
  <si>
    <t>NS</t>
  </si>
  <si>
    <t>S1</t>
  </si>
  <si>
    <t>S2</t>
  </si>
  <si>
    <t>S3</t>
  </si>
  <si>
    <t>S4</t>
  </si>
  <si>
    <t>S5</t>
  </si>
  <si>
    <t>Row</t>
  </si>
  <si>
    <t>Col</t>
  </si>
  <si>
    <t>Mark</t>
  </si>
  <si>
    <t>TreePlan</t>
  </si>
  <si>
    <t>D</t>
  </si>
  <si>
    <t>T</t>
  </si>
  <si>
    <t>harvest</t>
  </si>
  <si>
    <t>protect</t>
  </si>
  <si>
    <t>not protect</t>
  </si>
  <si>
    <t>E</t>
  </si>
  <si>
    <t>storm</t>
  </si>
  <si>
    <t>no storm</t>
  </si>
  <si>
    <t>loss</t>
  </si>
  <si>
    <t>no loss</t>
  </si>
  <si>
    <t>Event 10</t>
  </si>
  <si>
    <t>Event 11</t>
  </si>
  <si>
    <t>Event 12</t>
  </si>
  <si>
    <t>residue</t>
  </si>
  <si>
    <t>no residue</t>
  </si>
  <si>
    <t>facts</t>
  </si>
  <si>
    <t>lbs lettuce</t>
  </si>
  <si>
    <t>margin 1</t>
  </si>
  <si>
    <t>margin 2</t>
  </si>
  <si>
    <t>90%y</t>
  </si>
  <si>
    <t>75%y</t>
  </si>
  <si>
    <t>50%y</t>
  </si>
  <si>
    <t>y1</t>
  </si>
  <si>
    <t>y2</t>
  </si>
  <si>
    <t>y3</t>
  </si>
  <si>
    <t>y4</t>
  </si>
  <si>
    <t>y5</t>
  </si>
  <si>
    <t>y6</t>
  </si>
  <si>
    <t>y7</t>
  </si>
  <si>
    <t>Protect Cost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</si>
</sst>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+&quot;&quot;$&quot;#,##0.00;&quot;-&quot;&quot;$&quot;#,##0.00;&quot;$&quot;0.00"/>
    <numFmt numFmtId="165" formatCode="&quot;+&quot;&quot;$&quot;#,##0;&quot;-&quot;&quot;$&quot;#,##0;&quot;$&quot;0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2</xdr:row>
      <xdr:rowOff>0</xdr:rowOff>
    </xdr:from>
    <xdr:ext cx="0" cy="152400"/>
    <xdr:sp>
      <xdr:nvSpPr>
        <xdr:cNvPr id="1" name="Line 145"/>
        <xdr:cNvSpPr>
          <a:spLocks/>
        </xdr:cNvSpPr>
      </xdr:nvSpPr>
      <xdr:spPr>
        <a:xfrm>
          <a:off x="3638550" y="323850"/>
          <a:ext cx="0" cy="152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twoCellAnchor>
    <xdr:from>
      <xdr:col>6</xdr:col>
      <xdr:colOff>0</xdr:colOff>
      <xdr:row>2</xdr:row>
      <xdr:rowOff>76200</xdr:rowOff>
    </xdr:from>
    <xdr:to>
      <xdr:col>17</xdr:col>
      <xdr:colOff>0</xdr:colOff>
      <xdr:row>2</xdr:row>
      <xdr:rowOff>76200</xdr:rowOff>
    </xdr:to>
    <xdr:sp>
      <xdr:nvSpPr>
        <xdr:cNvPr id="2" name="Line 146"/>
        <xdr:cNvSpPr>
          <a:spLocks/>
        </xdr:cNvSpPr>
      </xdr:nvSpPr>
      <xdr:spPr>
        <a:xfrm>
          <a:off x="3771900" y="400050"/>
          <a:ext cx="592455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76200</xdr:rowOff>
    </xdr:from>
    <xdr:to>
      <xdr:col>5</xdr:col>
      <xdr:colOff>0</xdr:colOff>
      <xdr:row>2</xdr:row>
      <xdr:rowOff>76200</xdr:rowOff>
    </xdr:to>
    <xdr:sp>
      <xdr:nvSpPr>
        <xdr:cNvPr id="3" name="Line 147"/>
        <xdr:cNvSpPr>
          <a:spLocks/>
        </xdr:cNvSpPr>
      </xdr:nvSpPr>
      <xdr:spPr>
        <a:xfrm>
          <a:off x="1962150" y="400050"/>
          <a:ext cx="167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76200</xdr:rowOff>
    </xdr:from>
    <xdr:to>
      <xdr:col>3</xdr:col>
      <xdr:colOff>0</xdr:colOff>
      <xdr:row>20</xdr:row>
      <xdr:rowOff>76200</xdr:rowOff>
    </xdr:to>
    <xdr:sp>
      <xdr:nvSpPr>
        <xdr:cNvPr id="4" name="Line 148"/>
        <xdr:cNvSpPr>
          <a:spLocks/>
        </xdr:cNvSpPr>
      </xdr:nvSpPr>
      <xdr:spPr>
        <a:xfrm flipV="1">
          <a:off x="1752600" y="400050"/>
          <a:ext cx="209550" cy="29146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5</xdr:col>
      <xdr:colOff>0</xdr:colOff>
      <xdr:row>23</xdr:row>
      <xdr:rowOff>0</xdr:rowOff>
    </xdr:from>
    <xdr:ext cx="133350" cy="152400"/>
    <xdr:sp>
      <xdr:nvSpPr>
        <xdr:cNvPr id="5" name="Oval 149"/>
        <xdr:cNvSpPr>
          <a:spLocks/>
        </xdr:cNvSpPr>
      </xdr:nvSpPr>
      <xdr:spPr>
        <a:xfrm>
          <a:off x="3638550" y="3724275"/>
          <a:ext cx="133350" cy="1524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twoCellAnchor>
    <xdr:from>
      <xdr:col>3</xdr:col>
      <xdr:colOff>0</xdr:colOff>
      <xdr:row>23</xdr:row>
      <xdr:rowOff>76200</xdr:rowOff>
    </xdr:from>
    <xdr:to>
      <xdr:col>5</xdr:col>
      <xdr:colOff>0</xdr:colOff>
      <xdr:row>23</xdr:row>
      <xdr:rowOff>76200</xdr:rowOff>
    </xdr:to>
    <xdr:sp>
      <xdr:nvSpPr>
        <xdr:cNvPr id="6" name="Line 150"/>
        <xdr:cNvSpPr>
          <a:spLocks/>
        </xdr:cNvSpPr>
      </xdr:nvSpPr>
      <xdr:spPr>
        <a:xfrm>
          <a:off x="1962150" y="3800475"/>
          <a:ext cx="167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76200</xdr:rowOff>
    </xdr:from>
    <xdr:to>
      <xdr:col>3</xdr:col>
      <xdr:colOff>0</xdr:colOff>
      <xdr:row>23</xdr:row>
      <xdr:rowOff>76200</xdr:rowOff>
    </xdr:to>
    <xdr:sp>
      <xdr:nvSpPr>
        <xdr:cNvPr id="7" name="Line 151"/>
        <xdr:cNvSpPr>
          <a:spLocks/>
        </xdr:cNvSpPr>
      </xdr:nvSpPr>
      <xdr:spPr>
        <a:xfrm>
          <a:off x="1752600" y="3314700"/>
          <a:ext cx="209550" cy="4857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5</xdr:col>
      <xdr:colOff>0</xdr:colOff>
      <xdr:row>39</xdr:row>
      <xdr:rowOff>0</xdr:rowOff>
    </xdr:from>
    <xdr:ext cx="133350" cy="152400"/>
    <xdr:sp>
      <xdr:nvSpPr>
        <xdr:cNvPr id="8" name="Oval 152"/>
        <xdr:cNvSpPr>
          <a:spLocks/>
        </xdr:cNvSpPr>
      </xdr:nvSpPr>
      <xdr:spPr>
        <a:xfrm>
          <a:off x="3638550" y="6315075"/>
          <a:ext cx="133350" cy="1524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twoCellAnchor>
    <xdr:from>
      <xdr:col>3</xdr:col>
      <xdr:colOff>0</xdr:colOff>
      <xdr:row>39</xdr:row>
      <xdr:rowOff>76200</xdr:rowOff>
    </xdr:from>
    <xdr:to>
      <xdr:col>5</xdr:col>
      <xdr:colOff>0</xdr:colOff>
      <xdr:row>39</xdr:row>
      <xdr:rowOff>76200</xdr:rowOff>
    </xdr:to>
    <xdr:sp>
      <xdr:nvSpPr>
        <xdr:cNvPr id="9" name="Line 153"/>
        <xdr:cNvSpPr>
          <a:spLocks/>
        </xdr:cNvSpPr>
      </xdr:nvSpPr>
      <xdr:spPr>
        <a:xfrm>
          <a:off x="1962150" y="6391275"/>
          <a:ext cx="167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76200</xdr:rowOff>
    </xdr:from>
    <xdr:to>
      <xdr:col>3</xdr:col>
      <xdr:colOff>0</xdr:colOff>
      <xdr:row>39</xdr:row>
      <xdr:rowOff>76200</xdr:rowOff>
    </xdr:to>
    <xdr:sp>
      <xdr:nvSpPr>
        <xdr:cNvPr id="10" name="Line 154"/>
        <xdr:cNvSpPr>
          <a:spLocks/>
        </xdr:cNvSpPr>
      </xdr:nvSpPr>
      <xdr:spPr>
        <a:xfrm>
          <a:off x="1752600" y="3314700"/>
          <a:ext cx="209550" cy="30765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9</xdr:col>
      <xdr:colOff>0</xdr:colOff>
      <xdr:row>37</xdr:row>
      <xdr:rowOff>0</xdr:rowOff>
    </xdr:from>
    <xdr:ext cx="0" cy="152400"/>
    <xdr:sp>
      <xdr:nvSpPr>
        <xdr:cNvPr id="11" name="Line 155"/>
        <xdr:cNvSpPr>
          <a:spLocks/>
        </xdr:cNvSpPr>
      </xdr:nvSpPr>
      <xdr:spPr>
        <a:xfrm>
          <a:off x="5657850" y="5991225"/>
          <a:ext cx="0" cy="152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twoCellAnchor>
    <xdr:from>
      <xdr:col>10</xdr:col>
      <xdr:colOff>0</xdr:colOff>
      <xdr:row>37</xdr:row>
      <xdr:rowOff>76200</xdr:rowOff>
    </xdr:from>
    <xdr:to>
      <xdr:col>17</xdr:col>
      <xdr:colOff>0</xdr:colOff>
      <xdr:row>37</xdr:row>
      <xdr:rowOff>76200</xdr:rowOff>
    </xdr:to>
    <xdr:sp>
      <xdr:nvSpPr>
        <xdr:cNvPr id="12" name="Line 156"/>
        <xdr:cNvSpPr>
          <a:spLocks/>
        </xdr:cNvSpPr>
      </xdr:nvSpPr>
      <xdr:spPr>
        <a:xfrm>
          <a:off x="5791200" y="6067425"/>
          <a:ext cx="390525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76200</xdr:rowOff>
    </xdr:from>
    <xdr:to>
      <xdr:col>9</xdr:col>
      <xdr:colOff>0</xdr:colOff>
      <xdr:row>37</xdr:row>
      <xdr:rowOff>76200</xdr:rowOff>
    </xdr:to>
    <xdr:sp>
      <xdr:nvSpPr>
        <xdr:cNvPr id="13" name="Line 157"/>
        <xdr:cNvSpPr>
          <a:spLocks/>
        </xdr:cNvSpPr>
      </xdr:nvSpPr>
      <xdr:spPr>
        <a:xfrm>
          <a:off x="3981450" y="6067425"/>
          <a:ext cx="167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76200</xdr:rowOff>
    </xdr:from>
    <xdr:to>
      <xdr:col>7</xdr:col>
      <xdr:colOff>0</xdr:colOff>
      <xdr:row>39</xdr:row>
      <xdr:rowOff>76200</xdr:rowOff>
    </xdr:to>
    <xdr:sp>
      <xdr:nvSpPr>
        <xdr:cNvPr id="14" name="Line 158"/>
        <xdr:cNvSpPr>
          <a:spLocks/>
        </xdr:cNvSpPr>
      </xdr:nvSpPr>
      <xdr:spPr>
        <a:xfrm flipV="1">
          <a:off x="3771900" y="6067425"/>
          <a:ext cx="209550" cy="3238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9</xdr:col>
      <xdr:colOff>0</xdr:colOff>
      <xdr:row>42</xdr:row>
      <xdr:rowOff>0</xdr:rowOff>
    </xdr:from>
    <xdr:ext cx="0" cy="152400"/>
    <xdr:sp>
      <xdr:nvSpPr>
        <xdr:cNvPr id="15" name="Line 159"/>
        <xdr:cNvSpPr>
          <a:spLocks/>
        </xdr:cNvSpPr>
      </xdr:nvSpPr>
      <xdr:spPr>
        <a:xfrm>
          <a:off x="5657850" y="6800850"/>
          <a:ext cx="0" cy="152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twoCellAnchor>
    <xdr:from>
      <xdr:col>10</xdr:col>
      <xdr:colOff>0</xdr:colOff>
      <xdr:row>42</xdr:row>
      <xdr:rowOff>76200</xdr:rowOff>
    </xdr:from>
    <xdr:to>
      <xdr:col>17</xdr:col>
      <xdr:colOff>0</xdr:colOff>
      <xdr:row>42</xdr:row>
      <xdr:rowOff>76200</xdr:rowOff>
    </xdr:to>
    <xdr:sp>
      <xdr:nvSpPr>
        <xdr:cNvPr id="16" name="Line 160"/>
        <xdr:cNvSpPr>
          <a:spLocks/>
        </xdr:cNvSpPr>
      </xdr:nvSpPr>
      <xdr:spPr>
        <a:xfrm>
          <a:off x="5791200" y="6877050"/>
          <a:ext cx="390525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76200</xdr:rowOff>
    </xdr:from>
    <xdr:to>
      <xdr:col>9</xdr:col>
      <xdr:colOff>0</xdr:colOff>
      <xdr:row>42</xdr:row>
      <xdr:rowOff>76200</xdr:rowOff>
    </xdr:to>
    <xdr:sp>
      <xdr:nvSpPr>
        <xdr:cNvPr id="17" name="Line 161"/>
        <xdr:cNvSpPr>
          <a:spLocks/>
        </xdr:cNvSpPr>
      </xdr:nvSpPr>
      <xdr:spPr>
        <a:xfrm>
          <a:off x="3981450" y="6877050"/>
          <a:ext cx="167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76200</xdr:rowOff>
    </xdr:from>
    <xdr:to>
      <xdr:col>7</xdr:col>
      <xdr:colOff>0</xdr:colOff>
      <xdr:row>42</xdr:row>
      <xdr:rowOff>76200</xdr:rowOff>
    </xdr:to>
    <xdr:sp>
      <xdr:nvSpPr>
        <xdr:cNvPr id="18" name="Line 162"/>
        <xdr:cNvSpPr>
          <a:spLocks/>
        </xdr:cNvSpPr>
      </xdr:nvSpPr>
      <xdr:spPr>
        <a:xfrm>
          <a:off x="3771900" y="6391275"/>
          <a:ext cx="209550" cy="4857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9</xdr:col>
      <xdr:colOff>0</xdr:colOff>
      <xdr:row>17</xdr:row>
      <xdr:rowOff>0</xdr:rowOff>
    </xdr:from>
    <xdr:ext cx="133350" cy="152400"/>
    <xdr:sp>
      <xdr:nvSpPr>
        <xdr:cNvPr id="19" name="Oval 163"/>
        <xdr:cNvSpPr>
          <a:spLocks/>
        </xdr:cNvSpPr>
      </xdr:nvSpPr>
      <xdr:spPr>
        <a:xfrm>
          <a:off x="5657850" y="2752725"/>
          <a:ext cx="133350" cy="1524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twoCellAnchor>
    <xdr:from>
      <xdr:col>7</xdr:col>
      <xdr:colOff>0</xdr:colOff>
      <xdr:row>17</xdr:row>
      <xdr:rowOff>76200</xdr:rowOff>
    </xdr:from>
    <xdr:to>
      <xdr:col>9</xdr:col>
      <xdr:colOff>0</xdr:colOff>
      <xdr:row>17</xdr:row>
      <xdr:rowOff>76200</xdr:rowOff>
    </xdr:to>
    <xdr:sp>
      <xdr:nvSpPr>
        <xdr:cNvPr id="20" name="Line 164"/>
        <xdr:cNvSpPr>
          <a:spLocks/>
        </xdr:cNvSpPr>
      </xdr:nvSpPr>
      <xdr:spPr>
        <a:xfrm>
          <a:off x="3981450" y="2828925"/>
          <a:ext cx="167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76200</xdr:rowOff>
    </xdr:from>
    <xdr:to>
      <xdr:col>7</xdr:col>
      <xdr:colOff>0</xdr:colOff>
      <xdr:row>23</xdr:row>
      <xdr:rowOff>76200</xdr:rowOff>
    </xdr:to>
    <xdr:sp>
      <xdr:nvSpPr>
        <xdr:cNvPr id="21" name="Line 165"/>
        <xdr:cNvSpPr>
          <a:spLocks/>
        </xdr:cNvSpPr>
      </xdr:nvSpPr>
      <xdr:spPr>
        <a:xfrm flipV="1">
          <a:off x="3771900" y="2828925"/>
          <a:ext cx="209550" cy="971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9</xdr:col>
      <xdr:colOff>0</xdr:colOff>
      <xdr:row>29</xdr:row>
      <xdr:rowOff>0</xdr:rowOff>
    </xdr:from>
    <xdr:ext cx="133350" cy="152400"/>
    <xdr:sp>
      <xdr:nvSpPr>
        <xdr:cNvPr id="22" name="Oval 166"/>
        <xdr:cNvSpPr>
          <a:spLocks/>
        </xdr:cNvSpPr>
      </xdr:nvSpPr>
      <xdr:spPr>
        <a:xfrm>
          <a:off x="5657850" y="4695825"/>
          <a:ext cx="133350" cy="1524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twoCellAnchor>
    <xdr:from>
      <xdr:col>7</xdr:col>
      <xdr:colOff>0</xdr:colOff>
      <xdr:row>29</xdr:row>
      <xdr:rowOff>76200</xdr:rowOff>
    </xdr:from>
    <xdr:to>
      <xdr:col>9</xdr:col>
      <xdr:colOff>0</xdr:colOff>
      <xdr:row>29</xdr:row>
      <xdr:rowOff>76200</xdr:rowOff>
    </xdr:to>
    <xdr:sp>
      <xdr:nvSpPr>
        <xdr:cNvPr id="23" name="Line 167"/>
        <xdr:cNvSpPr>
          <a:spLocks/>
        </xdr:cNvSpPr>
      </xdr:nvSpPr>
      <xdr:spPr>
        <a:xfrm>
          <a:off x="3981450" y="4772025"/>
          <a:ext cx="167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76200</xdr:rowOff>
    </xdr:from>
    <xdr:to>
      <xdr:col>7</xdr:col>
      <xdr:colOff>0</xdr:colOff>
      <xdr:row>29</xdr:row>
      <xdr:rowOff>76200</xdr:rowOff>
    </xdr:to>
    <xdr:sp>
      <xdr:nvSpPr>
        <xdr:cNvPr id="24" name="Line 168"/>
        <xdr:cNvSpPr>
          <a:spLocks/>
        </xdr:cNvSpPr>
      </xdr:nvSpPr>
      <xdr:spPr>
        <a:xfrm>
          <a:off x="3771900" y="3800475"/>
          <a:ext cx="209550" cy="971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13</xdr:col>
      <xdr:colOff>0</xdr:colOff>
      <xdr:row>12</xdr:row>
      <xdr:rowOff>0</xdr:rowOff>
    </xdr:from>
    <xdr:ext cx="133350" cy="152400"/>
    <xdr:sp>
      <xdr:nvSpPr>
        <xdr:cNvPr id="25" name="Oval 169"/>
        <xdr:cNvSpPr>
          <a:spLocks/>
        </xdr:cNvSpPr>
      </xdr:nvSpPr>
      <xdr:spPr>
        <a:xfrm>
          <a:off x="7677150" y="1943100"/>
          <a:ext cx="133350" cy="1524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twoCellAnchor>
    <xdr:from>
      <xdr:col>11</xdr:col>
      <xdr:colOff>0</xdr:colOff>
      <xdr:row>12</xdr:row>
      <xdr:rowOff>76200</xdr:rowOff>
    </xdr:from>
    <xdr:to>
      <xdr:col>13</xdr:col>
      <xdr:colOff>0</xdr:colOff>
      <xdr:row>12</xdr:row>
      <xdr:rowOff>76200</xdr:rowOff>
    </xdr:to>
    <xdr:sp>
      <xdr:nvSpPr>
        <xdr:cNvPr id="26" name="Line 170"/>
        <xdr:cNvSpPr>
          <a:spLocks/>
        </xdr:cNvSpPr>
      </xdr:nvSpPr>
      <xdr:spPr>
        <a:xfrm>
          <a:off x="6000750" y="2019300"/>
          <a:ext cx="167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76200</xdr:rowOff>
    </xdr:from>
    <xdr:to>
      <xdr:col>11</xdr:col>
      <xdr:colOff>0</xdr:colOff>
      <xdr:row>17</xdr:row>
      <xdr:rowOff>76200</xdr:rowOff>
    </xdr:to>
    <xdr:sp>
      <xdr:nvSpPr>
        <xdr:cNvPr id="27" name="Line 171"/>
        <xdr:cNvSpPr>
          <a:spLocks/>
        </xdr:cNvSpPr>
      </xdr:nvSpPr>
      <xdr:spPr>
        <a:xfrm flipV="1">
          <a:off x="5791200" y="2019300"/>
          <a:ext cx="209550" cy="809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13</xdr:col>
      <xdr:colOff>0</xdr:colOff>
      <xdr:row>22</xdr:row>
      <xdr:rowOff>0</xdr:rowOff>
    </xdr:from>
    <xdr:ext cx="0" cy="152400"/>
    <xdr:sp>
      <xdr:nvSpPr>
        <xdr:cNvPr id="28" name="Line 172"/>
        <xdr:cNvSpPr>
          <a:spLocks/>
        </xdr:cNvSpPr>
      </xdr:nvSpPr>
      <xdr:spPr>
        <a:xfrm>
          <a:off x="7677150" y="3562350"/>
          <a:ext cx="0" cy="152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twoCellAnchor>
    <xdr:from>
      <xdr:col>14</xdr:col>
      <xdr:colOff>0</xdr:colOff>
      <xdr:row>22</xdr:row>
      <xdr:rowOff>76200</xdr:rowOff>
    </xdr:from>
    <xdr:to>
      <xdr:col>17</xdr:col>
      <xdr:colOff>0</xdr:colOff>
      <xdr:row>22</xdr:row>
      <xdr:rowOff>76200</xdr:rowOff>
    </xdr:to>
    <xdr:sp>
      <xdr:nvSpPr>
        <xdr:cNvPr id="29" name="Line 173"/>
        <xdr:cNvSpPr>
          <a:spLocks/>
        </xdr:cNvSpPr>
      </xdr:nvSpPr>
      <xdr:spPr>
        <a:xfrm>
          <a:off x="7810500" y="3638550"/>
          <a:ext cx="188595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76200</xdr:rowOff>
    </xdr:from>
    <xdr:to>
      <xdr:col>13</xdr:col>
      <xdr:colOff>0</xdr:colOff>
      <xdr:row>22</xdr:row>
      <xdr:rowOff>76200</xdr:rowOff>
    </xdr:to>
    <xdr:sp>
      <xdr:nvSpPr>
        <xdr:cNvPr id="30" name="Line 174"/>
        <xdr:cNvSpPr>
          <a:spLocks/>
        </xdr:cNvSpPr>
      </xdr:nvSpPr>
      <xdr:spPr>
        <a:xfrm>
          <a:off x="6000750" y="3638550"/>
          <a:ext cx="167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76200</xdr:rowOff>
    </xdr:from>
    <xdr:to>
      <xdr:col>11</xdr:col>
      <xdr:colOff>0</xdr:colOff>
      <xdr:row>22</xdr:row>
      <xdr:rowOff>76200</xdr:rowOff>
    </xdr:to>
    <xdr:sp>
      <xdr:nvSpPr>
        <xdr:cNvPr id="31" name="Line 175"/>
        <xdr:cNvSpPr>
          <a:spLocks/>
        </xdr:cNvSpPr>
      </xdr:nvSpPr>
      <xdr:spPr>
        <a:xfrm>
          <a:off x="5791200" y="2828925"/>
          <a:ext cx="209550" cy="809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17</xdr:col>
      <xdr:colOff>0</xdr:colOff>
      <xdr:row>7</xdr:row>
      <xdr:rowOff>0</xdr:rowOff>
    </xdr:from>
    <xdr:ext cx="0" cy="152400"/>
    <xdr:sp>
      <xdr:nvSpPr>
        <xdr:cNvPr id="32" name="Line 176"/>
        <xdr:cNvSpPr>
          <a:spLocks/>
        </xdr:cNvSpPr>
      </xdr:nvSpPr>
      <xdr:spPr>
        <a:xfrm>
          <a:off x="9696450" y="1133475"/>
          <a:ext cx="0" cy="152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twoCellAnchor>
    <xdr:from>
      <xdr:col>15</xdr:col>
      <xdr:colOff>0</xdr:colOff>
      <xdr:row>7</xdr:row>
      <xdr:rowOff>76200</xdr:rowOff>
    </xdr:from>
    <xdr:to>
      <xdr:col>17</xdr:col>
      <xdr:colOff>0</xdr:colOff>
      <xdr:row>7</xdr:row>
      <xdr:rowOff>76200</xdr:rowOff>
    </xdr:to>
    <xdr:sp>
      <xdr:nvSpPr>
        <xdr:cNvPr id="33" name="Line 177"/>
        <xdr:cNvSpPr>
          <a:spLocks/>
        </xdr:cNvSpPr>
      </xdr:nvSpPr>
      <xdr:spPr>
        <a:xfrm>
          <a:off x="8020050" y="1209675"/>
          <a:ext cx="167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76200</xdr:rowOff>
    </xdr:from>
    <xdr:to>
      <xdr:col>15</xdr:col>
      <xdr:colOff>0</xdr:colOff>
      <xdr:row>12</xdr:row>
      <xdr:rowOff>76200</xdr:rowOff>
    </xdr:to>
    <xdr:sp>
      <xdr:nvSpPr>
        <xdr:cNvPr id="34" name="Line 178"/>
        <xdr:cNvSpPr>
          <a:spLocks/>
        </xdr:cNvSpPr>
      </xdr:nvSpPr>
      <xdr:spPr>
        <a:xfrm flipV="1">
          <a:off x="7810500" y="1209675"/>
          <a:ext cx="209550" cy="809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17</xdr:col>
      <xdr:colOff>0</xdr:colOff>
      <xdr:row>12</xdr:row>
      <xdr:rowOff>0</xdr:rowOff>
    </xdr:from>
    <xdr:ext cx="0" cy="152400"/>
    <xdr:sp>
      <xdr:nvSpPr>
        <xdr:cNvPr id="35" name="Line 179"/>
        <xdr:cNvSpPr>
          <a:spLocks/>
        </xdr:cNvSpPr>
      </xdr:nvSpPr>
      <xdr:spPr>
        <a:xfrm>
          <a:off x="9696450" y="1943100"/>
          <a:ext cx="0" cy="152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twoCellAnchor>
    <xdr:from>
      <xdr:col>15</xdr:col>
      <xdr:colOff>0</xdr:colOff>
      <xdr:row>12</xdr:row>
      <xdr:rowOff>76200</xdr:rowOff>
    </xdr:from>
    <xdr:to>
      <xdr:col>17</xdr:col>
      <xdr:colOff>0</xdr:colOff>
      <xdr:row>12</xdr:row>
      <xdr:rowOff>76200</xdr:rowOff>
    </xdr:to>
    <xdr:sp>
      <xdr:nvSpPr>
        <xdr:cNvPr id="36" name="Line 180"/>
        <xdr:cNvSpPr>
          <a:spLocks/>
        </xdr:cNvSpPr>
      </xdr:nvSpPr>
      <xdr:spPr>
        <a:xfrm>
          <a:off x="8020050" y="2019300"/>
          <a:ext cx="167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76200</xdr:rowOff>
    </xdr:from>
    <xdr:to>
      <xdr:col>15</xdr:col>
      <xdr:colOff>0</xdr:colOff>
      <xdr:row>12</xdr:row>
      <xdr:rowOff>76200</xdr:rowOff>
    </xdr:to>
    <xdr:sp>
      <xdr:nvSpPr>
        <xdr:cNvPr id="37" name="Line 181"/>
        <xdr:cNvSpPr>
          <a:spLocks/>
        </xdr:cNvSpPr>
      </xdr:nvSpPr>
      <xdr:spPr>
        <a:xfrm>
          <a:off x="7810500" y="2019300"/>
          <a:ext cx="209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17</xdr:col>
      <xdr:colOff>0</xdr:colOff>
      <xdr:row>17</xdr:row>
      <xdr:rowOff>0</xdr:rowOff>
    </xdr:from>
    <xdr:ext cx="0" cy="152400"/>
    <xdr:sp>
      <xdr:nvSpPr>
        <xdr:cNvPr id="38" name="Line 182"/>
        <xdr:cNvSpPr>
          <a:spLocks/>
        </xdr:cNvSpPr>
      </xdr:nvSpPr>
      <xdr:spPr>
        <a:xfrm>
          <a:off x="9696450" y="2752725"/>
          <a:ext cx="0" cy="152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twoCellAnchor>
    <xdr:from>
      <xdr:col>15</xdr:col>
      <xdr:colOff>0</xdr:colOff>
      <xdr:row>17</xdr:row>
      <xdr:rowOff>76200</xdr:rowOff>
    </xdr:from>
    <xdr:to>
      <xdr:col>17</xdr:col>
      <xdr:colOff>0</xdr:colOff>
      <xdr:row>17</xdr:row>
      <xdr:rowOff>76200</xdr:rowOff>
    </xdr:to>
    <xdr:sp>
      <xdr:nvSpPr>
        <xdr:cNvPr id="39" name="Line 183"/>
        <xdr:cNvSpPr>
          <a:spLocks/>
        </xdr:cNvSpPr>
      </xdr:nvSpPr>
      <xdr:spPr>
        <a:xfrm>
          <a:off x="8020050" y="2828925"/>
          <a:ext cx="167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76200</xdr:rowOff>
    </xdr:from>
    <xdr:to>
      <xdr:col>15</xdr:col>
      <xdr:colOff>0</xdr:colOff>
      <xdr:row>17</xdr:row>
      <xdr:rowOff>76200</xdr:rowOff>
    </xdr:to>
    <xdr:sp>
      <xdr:nvSpPr>
        <xdr:cNvPr id="40" name="Line 184"/>
        <xdr:cNvSpPr>
          <a:spLocks/>
        </xdr:cNvSpPr>
      </xdr:nvSpPr>
      <xdr:spPr>
        <a:xfrm>
          <a:off x="7810500" y="2019300"/>
          <a:ext cx="209550" cy="809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13</xdr:col>
      <xdr:colOff>0</xdr:colOff>
      <xdr:row>27</xdr:row>
      <xdr:rowOff>0</xdr:rowOff>
    </xdr:from>
    <xdr:ext cx="0" cy="152400"/>
    <xdr:sp>
      <xdr:nvSpPr>
        <xdr:cNvPr id="41" name="Line 185"/>
        <xdr:cNvSpPr>
          <a:spLocks/>
        </xdr:cNvSpPr>
      </xdr:nvSpPr>
      <xdr:spPr>
        <a:xfrm>
          <a:off x="7677150" y="4371975"/>
          <a:ext cx="0" cy="152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twoCellAnchor>
    <xdr:from>
      <xdr:col>14</xdr:col>
      <xdr:colOff>0</xdr:colOff>
      <xdr:row>27</xdr:row>
      <xdr:rowOff>76200</xdr:rowOff>
    </xdr:from>
    <xdr:to>
      <xdr:col>17</xdr:col>
      <xdr:colOff>0</xdr:colOff>
      <xdr:row>27</xdr:row>
      <xdr:rowOff>76200</xdr:rowOff>
    </xdr:to>
    <xdr:sp>
      <xdr:nvSpPr>
        <xdr:cNvPr id="42" name="Line 186"/>
        <xdr:cNvSpPr>
          <a:spLocks/>
        </xdr:cNvSpPr>
      </xdr:nvSpPr>
      <xdr:spPr>
        <a:xfrm>
          <a:off x="7810500" y="4448175"/>
          <a:ext cx="188595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76200</xdr:rowOff>
    </xdr:from>
    <xdr:to>
      <xdr:col>13</xdr:col>
      <xdr:colOff>0</xdr:colOff>
      <xdr:row>27</xdr:row>
      <xdr:rowOff>76200</xdr:rowOff>
    </xdr:to>
    <xdr:sp>
      <xdr:nvSpPr>
        <xdr:cNvPr id="43" name="Line 187"/>
        <xdr:cNvSpPr>
          <a:spLocks/>
        </xdr:cNvSpPr>
      </xdr:nvSpPr>
      <xdr:spPr>
        <a:xfrm>
          <a:off x="6000750" y="4448175"/>
          <a:ext cx="167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76200</xdr:rowOff>
    </xdr:from>
    <xdr:to>
      <xdr:col>11</xdr:col>
      <xdr:colOff>0</xdr:colOff>
      <xdr:row>29</xdr:row>
      <xdr:rowOff>76200</xdr:rowOff>
    </xdr:to>
    <xdr:sp>
      <xdr:nvSpPr>
        <xdr:cNvPr id="44" name="Line 188"/>
        <xdr:cNvSpPr>
          <a:spLocks/>
        </xdr:cNvSpPr>
      </xdr:nvSpPr>
      <xdr:spPr>
        <a:xfrm flipV="1">
          <a:off x="5791200" y="4448175"/>
          <a:ext cx="209550" cy="3238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13</xdr:col>
      <xdr:colOff>0</xdr:colOff>
      <xdr:row>32</xdr:row>
      <xdr:rowOff>0</xdr:rowOff>
    </xdr:from>
    <xdr:ext cx="0" cy="152400"/>
    <xdr:sp>
      <xdr:nvSpPr>
        <xdr:cNvPr id="45" name="Line 189"/>
        <xdr:cNvSpPr>
          <a:spLocks/>
        </xdr:cNvSpPr>
      </xdr:nvSpPr>
      <xdr:spPr>
        <a:xfrm>
          <a:off x="7677150" y="5181600"/>
          <a:ext cx="0" cy="152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twoCellAnchor>
    <xdr:from>
      <xdr:col>14</xdr:col>
      <xdr:colOff>0</xdr:colOff>
      <xdr:row>32</xdr:row>
      <xdr:rowOff>76200</xdr:rowOff>
    </xdr:from>
    <xdr:to>
      <xdr:col>17</xdr:col>
      <xdr:colOff>0</xdr:colOff>
      <xdr:row>32</xdr:row>
      <xdr:rowOff>76200</xdr:rowOff>
    </xdr:to>
    <xdr:sp>
      <xdr:nvSpPr>
        <xdr:cNvPr id="46" name="Line 190"/>
        <xdr:cNvSpPr>
          <a:spLocks/>
        </xdr:cNvSpPr>
      </xdr:nvSpPr>
      <xdr:spPr>
        <a:xfrm>
          <a:off x="7810500" y="5257800"/>
          <a:ext cx="1885950" cy="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76200</xdr:rowOff>
    </xdr:from>
    <xdr:to>
      <xdr:col>13</xdr:col>
      <xdr:colOff>0</xdr:colOff>
      <xdr:row>32</xdr:row>
      <xdr:rowOff>76200</xdr:rowOff>
    </xdr:to>
    <xdr:sp>
      <xdr:nvSpPr>
        <xdr:cNvPr id="47" name="Line 191"/>
        <xdr:cNvSpPr>
          <a:spLocks/>
        </xdr:cNvSpPr>
      </xdr:nvSpPr>
      <xdr:spPr>
        <a:xfrm>
          <a:off x="6000750" y="5257800"/>
          <a:ext cx="1676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76200</xdr:rowOff>
    </xdr:from>
    <xdr:to>
      <xdr:col>11</xdr:col>
      <xdr:colOff>0</xdr:colOff>
      <xdr:row>32</xdr:row>
      <xdr:rowOff>76200</xdr:rowOff>
    </xdr:to>
    <xdr:sp>
      <xdr:nvSpPr>
        <xdr:cNvPr id="48" name="Line 192"/>
        <xdr:cNvSpPr>
          <a:spLocks/>
        </xdr:cNvSpPr>
      </xdr:nvSpPr>
      <xdr:spPr>
        <a:xfrm>
          <a:off x="5791200" y="4772025"/>
          <a:ext cx="209550" cy="4857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1</xdr:col>
      <xdr:colOff>0</xdr:colOff>
      <xdr:row>20</xdr:row>
      <xdr:rowOff>0</xdr:rowOff>
    </xdr:from>
    <xdr:ext cx="133350" cy="152400"/>
    <xdr:sp>
      <xdr:nvSpPr>
        <xdr:cNvPr id="49" name="Rectangle 193"/>
        <xdr:cNvSpPr>
          <a:spLocks/>
        </xdr:cNvSpPr>
      </xdr:nvSpPr>
      <xdr:spPr>
        <a:xfrm>
          <a:off x="838200" y="3238500"/>
          <a:ext cx="133350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twoCellAnchor>
    <xdr:from>
      <xdr:col>0</xdr:col>
      <xdr:colOff>0</xdr:colOff>
      <xdr:row>20</xdr:row>
      <xdr:rowOff>76200</xdr:rowOff>
    </xdr:from>
    <xdr:to>
      <xdr:col>1</xdr:col>
      <xdr:colOff>0</xdr:colOff>
      <xdr:row>20</xdr:row>
      <xdr:rowOff>76200</xdr:rowOff>
    </xdr:to>
    <xdr:sp>
      <xdr:nvSpPr>
        <xdr:cNvPr id="50" name="Line 194"/>
        <xdr:cNvSpPr>
          <a:spLocks/>
        </xdr:cNvSpPr>
      </xdr:nvSpPr>
      <xdr:spPr>
        <a:xfrm>
          <a:off x="0" y="3314700"/>
          <a:ext cx="8382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V1015"/>
  <sheetViews>
    <sheetView tabSelected="1" workbookViewId="0" topLeftCell="A15">
      <selection activeCell="B63" sqref="B63"/>
    </sheetView>
  </sheetViews>
  <sheetFormatPr defaultColWidth="11.00390625" defaultRowHeight="12.75"/>
  <cols>
    <col min="2" max="2" width="12.00390625" style="0" bestFit="1" customWidth="1"/>
    <col min="3" max="3" width="2.75390625" style="0" customWidth="1"/>
    <col min="6" max="6" width="1.75390625" style="0" customWidth="1"/>
    <col min="7" max="7" width="2.75390625" style="0" customWidth="1"/>
    <col min="10" max="10" width="1.75390625" style="0" customWidth="1"/>
    <col min="11" max="11" width="2.75390625" style="0" customWidth="1"/>
    <col min="14" max="14" width="1.75390625" style="0" customWidth="1"/>
    <col min="15" max="15" width="2.75390625" style="0" customWidth="1"/>
    <col min="18" max="18" width="1.75390625" style="0" customWidth="1"/>
  </cols>
  <sheetData>
    <row r="2" ht="12.75">
      <c r="D2" t="s">
        <v>18</v>
      </c>
    </row>
    <row r="3" ht="12.75">
      <c r="S3">
        <f>SUM(D4)</f>
        <v>0</v>
      </c>
    </row>
    <row r="4" ht="12.75">
      <c r="E4">
        <f>S3</f>
        <v>0</v>
      </c>
    </row>
    <row r="6" ht="12.75">
      <c r="P6">
        <f>B53</f>
        <v>0.3333333333333333</v>
      </c>
    </row>
    <row r="7" ht="12.75">
      <c r="P7" t="s">
        <v>26</v>
      </c>
    </row>
    <row r="8" ht="12.75">
      <c r="S8">
        <f>SUM(P9,L14,H19,D25)</f>
        <v>0</v>
      </c>
    </row>
    <row r="9" ht="12.75">
      <c r="Q9">
        <f>S8</f>
        <v>0</v>
      </c>
    </row>
    <row r="11" spans="12:16" ht="12.75">
      <c r="L11">
        <f>B51</f>
        <v>0.6</v>
      </c>
      <c r="P11">
        <f>(1-P6)/2</f>
        <v>0.33333333333333337</v>
      </c>
    </row>
    <row r="12" spans="12:16" ht="12.75">
      <c r="L12" t="s">
        <v>24</v>
      </c>
      <c r="P12" t="s">
        <v>27</v>
      </c>
    </row>
    <row r="13" ht="12.75">
      <c r="S13">
        <f>SUM(P14,L14,H19,D25)</f>
        <v>0</v>
      </c>
    </row>
    <row r="14" spans="12:17" ht="12.75">
      <c r="L14">
        <v>0</v>
      </c>
      <c r="M14">
        <f>IF(ABS(1-SUM(P6,P11,P16))&lt;=0.00001,SUM(P6*Q9,P11*Q14,P16*Q19),NA())</f>
        <v>0</v>
      </c>
      <c r="Q14">
        <f>S13</f>
        <v>0</v>
      </c>
    </row>
    <row r="16" spans="8:16" ht="12.75">
      <c r="H16">
        <f>B50</f>
        <v>0.5</v>
      </c>
      <c r="P16">
        <f>(1-P6)/2</f>
        <v>0.33333333333333337</v>
      </c>
    </row>
    <row r="17" spans="8:16" ht="12.75">
      <c r="H17" t="s">
        <v>22</v>
      </c>
      <c r="P17" t="s">
        <v>28</v>
      </c>
    </row>
    <row r="18" ht="12.75">
      <c r="S18">
        <f>SUM(P19,L14,H19,D25)</f>
        <v>0</v>
      </c>
    </row>
    <row r="19" spans="8:17" ht="12.75">
      <c r="H19">
        <v>0</v>
      </c>
      <c r="I19">
        <f>IF(ABS(1-SUM(L11,L21))&lt;=0.00001,SUM(L11*M14,L21*M24),NA())</f>
        <v>0</v>
      </c>
      <c r="Q19">
        <f>S18</f>
        <v>0</v>
      </c>
    </row>
    <row r="20" ht="12.75">
      <c r="A20" s="1"/>
    </row>
    <row r="21" spans="2:12" ht="12.75">
      <c r="B21">
        <f>IF(A22=E4,1,IF(A22=E25,2,IF(A22=E41,3)))</f>
        <v>1</v>
      </c>
      <c r="L21">
        <f>1-L11</f>
        <v>0.4</v>
      </c>
    </row>
    <row r="22" spans="1:12" ht="12.75">
      <c r="A22">
        <f>MAX(E4,E25,E41)</f>
        <v>0</v>
      </c>
      <c r="L22" t="s">
        <v>25</v>
      </c>
    </row>
    <row r="23" spans="4:19" ht="12.75">
      <c r="D23" t="s">
        <v>19</v>
      </c>
      <c r="S23">
        <f>SUM(L24,H19,D25)</f>
        <v>0</v>
      </c>
    </row>
    <row r="24" ht="12.75">
      <c r="M24">
        <f>S23</f>
        <v>0</v>
      </c>
    </row>
    <row r="25" spans="4:5" ht="12.75">
      <c r="D25">
        <v>0</v>
      </c>
      <c r="E25">
        <f>IF(ABS(1-SUM(H16,H28))&lt;=0.00001,SUM(H16*I19,H28*I31),NA())</f>
        <v>0</v>
      </c>
    </row>
    <row r="26" ht="12.75">
      <c r="L26">
        <f>B52</f>
        <v>0.3</v>
      </c>
    </row>
    <row r="27" ht="12.75">
      <c r="L27" t="s">
        <v>29</v>
      </c>
    </row>
    <row r="28" spans="8:19" ht="12.75">
      <c r="H28">
        <f>1-H16</f>
        <v>0.5</v>
      </c>
      <c r="S28">
        <f>SUM(L29,H31,D25)</f>
        <v>0</v>
      </c>
    </row>
    <row r="29" spans="8:13" ht="12.75">
      <c r="H29" t="s">
        <v>23</v>
      </c>
      <c r="M29">
        <f>S28</f>
        <v>0</v>
      </c>
    </row>
    <row r="31" spans="8:12" ht="12.75">
      <c r="H31">
        <v>0</v>
      </c>
      <c r="I31">
        <f>IF(ABS(1-SUM(L26,L31))&lt;=0.00001,SUM(L26*M29,L31*M34),NA())</f>
        <v>0</v>
      </c>
      <c r="L31">
        <f>1-L26</f>
        <v>0.7</v>
      </c>
    </row>
    <row r="32" ht="12.75">
      <c r="L32" t="s">
        <v>30</v>
      </c>
    </row>
    <row r="33" ht="12.75">
      <c r="S33">
        <f>SUM(L34,H31,D25)</f>
        <v>0</v>
      </c>
    </row>
    <row r="34" ht="12.75">
      <c r="M34">
        <f>S33</f>
        <v>0</v>
      </c>
    </row>
    <row r="36" ht="12.75">
      <c r="H36">
        <f>B50</f>
        <v>0.5</v>
      </c>
    </row>
    <row r="37" ht="12.75">
      <c r="H37" t="s">
        <v>22</v>
      </c>
    </row>
    <row r="38" ht="12.75">
      <c r="S38">
        <f>SUM(H39,D41)</f>
        <v>0</v>
      </c>
    </row>
    <row r="39" spans="4:9" ht="12.75">
      <c r="D39" t="s">
        <v>20</v>
      </c>
      <c r="I39">
        <f>S38</f>
        <v>0</v>
      </c>
    </row>
    <row r="41" spans="4:8" ht="12.75">
      <c r="D41">
        <v>0</v>
      </c>
      <c r="E41">
        <f>IF(ABS(1-SUM(H36,H41))&lt;=0.00001,SUM(H36*I39,H41*I44),NA())</f>
        <v>0</v>
      </c>
      <c r="H41">
        <f>1-H36</f>
        <v>0.5</v>
      </c>
    </row>
    <row r="42" ht="12.75">
      <c r="H42" t="s">
        <v>23</v>
      </c>
    </row>
    <row r="43" ht="12.75">
      <c r="S43">
        <f>SUM(H44,D41)</f>
        <v>0</v>
      </c>
    </row>
    <row r="44" ht="12.75">
      <c r="I44">
        <f>S43</f>
        <v>0</v>
      </c>
    </row>
    <row r="46" ht="12.75">
      <c r="A46" t="s">
        <v>31</v>
      </c>
    </row>
    <row r="47" spans="1:2" ht="12.75">
      <c r="A47" t="s">
        <v>32</v>
      </c>
      <c r="B47">
        <v>800000</v>
      </c>
    </row>
    <row r="48" spans="1:2" ht="12.75">
      <c r="A48" t="s">
        <v>33</v>
      </c>
      <c r="B48">
        <v>0.05</v>
      </c>
    </row>
    <row r="49" spans="1:2" ht="12.75">
      <c r="A49" t="s">
        <v>34</v>
      </c>
      <c r="B49">
        <v>0.15</v>
      </c>
    </row>
    <row r="50" spans="1:2" ht="12.75">
      <c r="A50" t="s">
        <v>22</v>
      </c>
      <c r="B50">
        <v>0.5</v>
      </c>
    </row>
    <row r="51" spans="1:2" ht="12.75">
      <c r="A51" t="s">
        <v>24</v>
      </c>
      <c r="B51">
        <v>0.6</v>
      </c>
    </row>
    <row r="52" spans="1:2" ht="12.75">
      <c r="A52" t="s">
        <v>29</v>
      </c>
      <c r="B52">
        <v>0.3</v>
      </c>
    </row>
    <row r="53" spans="1:2" ht="12.75">
      <c r="A53" t="s">
        <v>35</v>
      </c>
      <c r="B53">
        <f>1/3</f>
        <v>0.3333333333333333</v>
      </c>
    </row>
    <row r="54" spans="1:2" ht="12.75">
      <c r="A54" t="s">
        <v>36</v>
      </c>
      <c r="B54">
        <f>1/3</f>
        <v>0.3333333333333333</v>
      </c>
    </row>
    <row r="55" spans="1:2" ht="12.75">
      <c r="A55" t="s">
        <v>37</v>
      </c>
      <c r="B55">
        <f>1/3</f>
        <v>0.3333333333333333</v>
      </c>
    </row>
    <row r="56" spans="1:2" ht="12.75">
      <c r="A56" t="s">
        <v>38</v>
      </c>
      <c r="B56">
        <v>1</v>
      </c>
    </row>
    <row r="57" spans="1:2" ht="12.75">
      <c r="A57" t="s">
        <v>39</v>
      </c>
      <c r="B57">
        <v>0.9</v>
      </c>
    </row>
    <row r="58" spans="1:2" ht="12.75">
      <c r="A58" t="s">
        <v>40</v>
      </c>
      <c r="B58">
        <v>0.75</v>
      </c>
    </row>
    <row r="59" spans="1:2" ht="12.75">
      <c r="A59" t="s">
        <v>41</v>
      </c>
      <c r="B59">
        <v>0.5</v>
      </c>
    </row>
    <row r="60" spans="1:2" ht="12.75">
      <c r="A60" t="s">
        <v>42</v>
      </c>
      <c r="B60">
        <v>0.8</v>
      </c>
    </row>
    <row r="61" spans="1:2" ht="12.75">
      <c r="A61" t="s">
        <v>43</v>
      </c>
      <c r="B61">
        <v>0.1</v>
      </c>
    </row>
    <row r="62" spans="1:2" ht="12.75">
      <c r="A62" t="s">
        <v>44</v>
      </c>
      <c r="B62">
        <v>0.95</v>
      </c>
    </row>
    <row r="63" ht="12.75">
      <c r="A63" t="s">
        <v>45</v>
      </c>
    </row>
    <row r="1000" spans="190:204" ht="12.75">
      <c r="GH1000" t="s">
        <v>0</v>
      </c>
      <c r="GI1000" t="s">
        <v>1</v>
      </c>
      <c r="GJ1000" t="s">
        <v>2</v>
      </c>
      <c r="GK1000" t="s">
        <v>3</v>
      </c>
      <c r="GL1000" t="s">
        <v>4</v>
      </c>
      <c r="GM1000" t="s">
        <v>5</v>
      </c>
      <c r="GN1000" t="s">
        <v>6</v>
      </c>
      <c r="GO1000" t="s">
        <v>7</v>
      </c>
      <c r="GP1000" t="s">
        <v>8</v>
      </c>
      <c r="GQ1000" t="s">
        <v>9</v>
      </c>
      <c r="GR1000" t="s">
        <v>10</v>
      </c>
      <c r="GS1000" t="s">
        <v>11</v>
      </c>
      <c r="GT1000" t="s">
        <v>12</v>
      </c>
      <c r="GU1000" t="s">
        <v>13</v>
      </c>
      <c r="GV1000" t="s">
        <v>14</v>
      </c>
    </row>
    <row r="1001" spans="190:204" ht="12.75">
      <c r="GH1001">
        <v>0</v>
      </c>
      <c r="GI1001" t="s">
        <v>15</v>
      </c>
      <c r="GJ1001">
        <v>0</v>
      </c>
      <c r="GK1001">
        <v>0</v>
      </c>
      <c r="GL1001">
        <v>0</v>
      </c>
      <c r="GM1001" t="s">
        <v>16</v>
      </c>
      <c r="GN1001">
        <v>3</v>
      </c>
      <c r="GO1001">
        <v>1</v>
      </c>
      <c r="GP1001">
        <v>2</v>
      </c>
      <c r="GQ1001">
        <v>3</v>
      </c>
      <c r="GR1001">
        <v>0</v>
      </c>
      <c r="GS1001">
        <v>0</v>
      </c>
      <c r="GT1001">
        <v>20</v>
      </c>
      <c r="GU1001">
        <v>1</v>
      </c>
      <c r="GV1001" t="b">
        <v>1</v>
      </c>
    </row>
    <row r="1002" spans="190:204" ht="12.75">
      <c r="GH1002">
        <v>1</v>
      </c>
      <c r="GK1002">
        <v>0</v>
      </c>
      <c r="GL1002">
        <v>0</v>
      </c>
      <c r="GM1002" t="s">
        <v>17</v>
      </c>
      <c r="GN1002">
        <v>0</v>
      </c>
      <c r="GO1002">
        <v>0</v>
      </c>
      <c r="GP1002">
        <v>0</v>
      </c>
      <c r="GQ1002">
        <v>0</v>
      </c>
      <c r="GR1002">
        <v>0</v>
      </c>
      <c r="GS1002">
        <v>0</v>
      </c>
      <c r="GT1002">
        <v>2</v>
      </c>
      <c r="GU1002">
        <v>5</v>
      </c>
      <c r="GV1002" t="b">
        <v>1</v>
      </c>
    </row>
    <row r="1003" spans="190:204" ht="12.75">
      <c r="GH1003">
        <v>2</v>
      </c>
      <c r="GK1003">
        <v>0</v>
      </c>
      <c r="GL1003">
        <v>0</v>
      </c>
      <c r="GM1003" t="s">
        <v>21</v>
      </c>
      <c r="GN1003">
        <v>2</v>
      </c>
      <c r="GO1003">
        <v>6</v>
      </c>
      <c r="GP1003">
        <v>7</v>
      </c>
      <c r="GQ1003">
        <v>0</v>
      </c>
      <c r="GR1003">
        <v>0</v>
      </c>
      <c r="GS1003">
        <v>0</v>
      </c>
      <c r="GT1003">
        <v>23</v>
      </c>
      <c r="GU1003">
        <v>5</v>
      </c>
      <c r="GV1003" t="b">
        <v>1</v>
      </c>
    </row>
    <row r="1004" spans="190:204" ht="12.75">
      <c r="GH1004">
        <v>3</v>
      </c>
      <c r="GK1004">
        <v>0</v>
      </c>
      <c r="GL1004">
        <v>0</v>
      </c>
      <c r="GM1004" t="s">
        <v>21</v>
      </c>
      <c r="GN1004">
        <v>2</v>
      </c>
      <c r="GO1004">
        <v>4</v>
      </c>
      <c r="GP1004">
        <v>5</v>
      </c>
      <c r="GQ1004">
        <v>0</v>
      </c>
      <c r="GR1004">
        <v>0</v>
      </c>
      <c r="GS1004">
        <v>0</v>
      </c>
      <c r="GT1004">
        <v>39</v>
      </c>
      <c r="GU1004">
        <v>5</v>
      </c>
      <c r="GV1004" t="b">
        <v>1</v>
      </c>
    </row>
    <row r="1005" spans="190:204" ht="12.75">
      <c r="GH1005">
        <v>4</v>
      </c>
      <c r="GL1005">
        <v>3</v>
      </c>
      <c r="GM1005" t="s">
        <v>17</v>
      </c>
      <c r="GN1005">
        <v>0</v>
      </c>
      <c r="GO1005">
        <v>0</v>
      </c>
      <c r="GP1005">
        <v>0</v>
      </c>
      <c r="GQ1005">
        <v>0</v>
      </c>
      <c r="GR1005">
        <v>0</v>
      </c>
      <c r="GS1005">
        <v>0</v>
      </c>
      <c r="GT1005">
        <v>37</v>
      </c>
      <c r="GU1005">
        <v>9</v>
      </c>
      <c r="GV1005" t="b">
        <v>1</v>
      </c>
    </row>
    <row r="1006" spans="190:204" ht="12.75">
      <c r="GH1006">
        <v>5</v>
      </c>
      <c r="GL1006">
        <v>3</v>
      </c>
      <c r="GM1006" t="s">
        <v>17</v>
      </c>
      <c r="GN1006">
        <v>0</v>
      </c>
      <c r="GO1006">
        <v>0</v>
      </c>
      <c r="GP1006">
        <v>0</v>
      </c>
      <c r="GQ1006">
        <v>0</v>
      </c>
      <c r="GR1006">
        <v>0</v>
      </c>
      <c r="GS1006">
        <v>0</v>
      </c>
      <c r="GT1006">
        <v>42</v>
      </c>
      <c r="GU1006">
        <v>9</v>
      </c>
      <c r="GV1006" t="b">
        <v>1</v>
      </c>
    </row>
    <row r="1007" spans="190:204" ht="12.75">
      <c r="GH1007">
        <v>6</v>
      </c>
      <c r="GL1007">
        <v>2</v>
      </c>
      <c r="GM1007" t="s">
        <v>21</v>
      </c>
      <c r="GN1007">
        <v>2</v>
      </c>
      <c r="GO1007">
        <v>8</v>
      </c>
      <c r="GP1007">
        <v>9</v>
      </c>
      <c r="GQ1007">
        <v>0</v>
      </c>
      <c r="GR1007">
        <v>0</v>
      </c>
      <c r="GS1007">
        <v>0</v>
      </c>
      <c r="GT1007">
        <v>17</v>
      </c>
      <c r="GU1007">
        <v>9</v>
      </c>
      <c r="GV1007" t="b">
        <v>1</v>
      </c>
    </row>
    <row r="1008" spans="190:204" ht="12.75">
      <c r="GH1008">
        <v>7</v>
      </c>
      <c r="GL1008">
        <v>2</v>
      </c>
      <c r="GM1008" t="s">
        <v>21</v>
      </c>
      <c r="GN1008">
        <v>2</v>
      </c>
      <c r="GO1008">
        <v>13</v>
      </c>
      <c r="GP1008">
        <v>14</v>
      </c>
      <c r="GQ1008">
        <v>0</v>
      </c>
      <c r="GR1008">
        <v>0</v>
      </c>
      <c r="GS1008">
        <v>0</v>
      </c>
      <c r="GT1008">
        <v>29</v>
      </c>
      <c r="GU1008">
        <v>9</v>
      </c>
      <c r="GV1008" t="b">
        <v>1</v>
      </c>
    </row>
    <row r="1009" spans="190:204" ht="12.75">
      <c r="GH1009">
        <v>8</v>
      </c>
      <c r="GL1009">
        <v>6</v>
      </c>
      <c r="GM1009" t="s">
        <v>21</v>
      </c>
      <c r="GN1009">
        <v>3</v>
      </c>
      <c r="GO1009">
        <v>10</v>
      </c>
      <c r="GP1009">
        <v>11</v>
      </c>
      <c r="GQ1009">
        <v>12</v>
      </c>
      <c r="GR1009">
        <v>0</v>
      </c>
      <c r="GS1009">
        <v>0</v>
      </c>
      <c r="GT1009">
        <v>12</v>
      </c>
      <c r="GU1009">
        <v>13</v>
      </c>
      <c r="GV1009" t="b">
        <v>1</v>
      </c>
    </row>
    <row r="1010" spans="190:204" ht="12.75">
      <c r="GH1010">
        <v>9</v>
      </c>
      <c r="GL1010">
        <v>6</v>
      </c>
      <c r="GM1010" t="s">
        <v>17</v>
      </c>
      <c r="GN1010">
        <v>0</v>
      </c>
      <c r="GO1010">
        <v>0</v>
      </c>
      <c r="GP1010">
        <v>0</v>
      </c>
      <c r="GQ1010">
        <v>0</v>
      </c>
      <c r="GR1010">
        <v>0</v>
      </c>
      <c r="GS1010">
        <v>0</v>
      </c>
      <c r="GT1010">
        <v>22</v>
      </c>
      <c r="GU1010">
        <v>13</v>
      </c>
      <c r="GV1010" t="b">
        <v>1</v>
      </c>
    </row>
    <row r="1011" spans="190:204" ht="12.75">
      <c r="GH1011">
        <v>10</v>
      </c>
      <c r="GL1011">
        <v>8</v>
      </c>
      <c r="GM1011" t="s">
        <v>17</v>
      </c>
      <c r="GN1011">
        <v>0</v>
      </c>
      <c r="GO1011">
        <v>0</v>
      </c>
      <c r="GP1011">
        <v>0</v>
      </c>
      <c r="GQ1011">
        <v>0</v>
      </c>
      <c r="GR1011">
        <v>0</v>
      </c>
      <c r="GS1011">
        <v>0</v>
      </c>
      <c r="GT1011">
        <v>7</v>
      </c>
      <c r="GU1011">
        <v>17</v>
      </c>
      <c r="GV1011" t="b">
        <v>1</v>
      </c>
    </row>
    <row r="1012" spans="190:204" ht="12.75">
      <c r="GH1012">
        <v>11</v>
      </c>
      <c r="GL1012">
        <v>8</v>
      </c>
      <c r="GM1012" t="s">
        <v>17</v>
      </c>
      <c r="GN1012">
        <v>0</v>
      </c>
      <c r="GO1012">
        <v>0</v>
      </c>
      <c r="GP1012">
        <v>0</v>
      </c>
      <c r="GQ1012">
        <v>0</v>
      </c>
      <c r="GR1012">
        <v>0</v>
      </c>
      <c r="GS1012">
        <v>0</v>
      </c>
      <c r="GT1012">
        <v>12</v>
      </c>
      <c r="GU1012">
        <v>17</v>
      </c>
      <c r="GV1012" t="b">
        <v>1</v>
      </c>
    </row>
    <row r="1013" spans="190:204" ht="12.75">
      <c r="GH1013">
        <v>12</v>
      </c>
      <c r="GL1013">
        <v>8</v>
      </c>
      <c r="GM1013" t="s">
        <v>17</v>
      </c>
      <c r="GN1013">
        <v>0</v>
      </c>
      <c r="GO1013">
        <v>0</v>
      </c>
      <c r="GP1013">
        <v>0</v>
      </c>
      <c r="GQ1013">
        <v>0</v>
      </c>
      <c r="GR1013">
        <v>0</v>
      </c>
      <c r="GS1013">
        <v>0</v>
      </c>
      <c r="GT1013">
        <v>17</v>
      </c>
      <c r="GU1013">
        <v>17</v>
      </c>
      <c r="GV1013" t="b">
        <v>1</v>
      </c>
    </row>
    <row r="1014" spans="190:204" ht="12.75">
      <c r="GH1014">
        <v>13</v>
      </c>
      <c r="GL1014">
        <v>7</v>
      </c>
      <c r="GM1014" t="s">
        <v>17</v>
      </c>
      <c r="GN1014">
        <v>0</v>
      </c>
      <c r="GO1014">
        <v>0</v>
      </c>
      <c r="GP1014">
        <v>0</v>
      </c>
      <c r="GQ1014">
        <v>0</v>
      </c>
      <c r="GR1014">
        <v>0</v>
      </c>
      <c r="GS1014">
        <v>0</v>
      </c>
      <c r="GT1014">
        <v>27</v>
      </c>
      <c r="GU1014">
        <v>13</v>
      </c>
      <c r="GV1014" t="b">
        <v>1</v>
      </c>
    </row>
    <row r="1015" spans="190:204" ht="12.75">
      <c r="GH1015">
        <v>14</v>
      </c>
      <c r="GL1015">
        <v>7</v>
      </c>
      <c r="GM1015" t="s">
        <v>17</v>
      </c>
      <c r="GN1015">
        <v>0</v>
      </c>
      <c r="GO1015">
        <v>0</v>
      </c>
      <c r="GP1015">
        <v>0</v>
      </c>
      <c r="GQ1015">
        <v>0</v>
      </c>
      <c r="GR1015">
        <v>0</v>
      </c>
      <c r="GS1015">
        <v>0</v>
      </c>
      <c r="GT1015">
        <v>32</v>
      </c>
      <c r="GU1015">
        <v>13</v>
      </c>
      <c r="GV1015" t="b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F. Kros</dc:creator>
  <cp:keywords/>
  <dc:description/>
  <cp:lastModifiedBy>Novine Kros</cp:lastModifiedBy>
  <dcterms:created xsi:type="dcterms:W3CDTF">2005-02-11T18:26:07Z</dcterms:created>
  <cp:category/>
  <cp:version/>
  <cp:contentType/>
  <cp:contentStatus/>
</cp:coreProperties>
</file>