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460" windowWidth="25940" windowHeight="16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<sst xmlns="http://schemas.openxmlformats.org/spreadsheetml/2006/main" count="50" uniqueCount="20">
  <si>
    <t>Item: A</t>
  </si>
  <si>
    <t>LLC: 0</t>
  </si>
  <si>
    <t>Period</t>
  </si>
  <si>
    <t>PD</t>
  </si>
  <si>
    <t>Gross requirements</t>
  </si>
  <si>
    <t>Scheduled receipts</t>
  </si>
  <si>
    <t>Projected on hand</t>
  </si>
  <si>
    <t>Net requirements</t>
  </si>
  <si>
    <t>Planned order receipts</t>
  </si>
  <si>
    <t>Planned order releases</t>
  </si>
  <si>
    <t>Item: B</t>
  </si>
  <si>
    <t>LLC: 1</t>
  </si>
  <si>
    <t>Item: C</t>
  </si>
  <si>
    <t>Item: D</t>
  </si>
  <si>
    <t>Capacity Available</t>
  </si>
  <si>
    <t>Needed Capacity</t>
  </si>
  <si>
    <t>Over/(Under)</t>
  </si>
  <si>
    <t>Capacity</t>
  </si>
  <si>
    <t>A</t>
  </si>
  <si>
    <t>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</si>
</sst>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9"/>
      <name val="Times New Roman"/>
      <family val="0"/>
    </font>
    <font>
      <sz val="12"/>
      <color indexed="8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16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862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58"/>
  <sheetViews>
    <sheetView tabSelected="1" zoomScale="150" zoomScaleNormal="150" zoomScalePageLayoutView="150" workbookViewId="0" topLeftCell="A2">
      <selection activeCell="I20" sqref="I20"/>
    </sheetView>
  </sheetViews>
  <sheetFormatPr defaultColWidth="11" defaultRowHeight="12"/>
  <cols>
    <col min="1" max="1" width="27" style="1" customWidth="1"/>
    <col min="2" max="2" width="24" style="1" customWidth="1"/>
    <col min="3" max="3" width="17" style="1" bestFit="1" customWidth="1"/>
    <col min="4" max="11" width="12.16015625" style="1" customWidth="1"/>
    <col min="12" max="16384" width="11" style="1" customWidth="1"/>
  </cols>
  <sheetData>
    <row r="1" ht="15.75"/>
    <row r="2" ht="15.75"/>
    <row r="3" ht="15.75"/>
    <row r="4" ht="15.75"/>
    <row r="5" ht="15.75"/>
    <row r="6" ht="15.75"/>
    <row r="7" ht="15.75">
      <c r="F7" s="1" t="s">
        <v>2</v>
      </c>
    </row>
    <row r="8" spans="5:13" ht="15.75">
      <c r="E8" s="1" t="s">
        <v>17</v>
      </c>
      <c r="F8" s="1">
        <v>1</v>
      </c>
      <c r="G8" s="1">
        <v>2</v>
      </c>
      <c r="H8" s="1">
        <v>3</v>
      </c>
      <c r="I8" s="1">
        <v>4</v>
      </c>
      <c r="J8" s="1">
        <v>5</v>
      </c>
      <c r="K8" s="1">
        <v>6</v>
      </c>
      <c r="L8" s="1">
        <v>7</v>
      </c>
      <c r="M8" s="1">
        <v>8</v>
      </c>
    </row>
    <row r="9" spans="5:13" ht="15.75">
      <c r="E9" s="1" t="s">
        <v>18</v>
      </c>
      <c r="F9" s="6"/>
      <c r="G9" s="6"/>
      <c r="H9" s="6"/>
      <c r="I9" s="6"/>
      <c r="J9" s="6"/>
      <c r="K9" s="6"/>
      <c r="L9" s="6"/>
      <c r="M9" s="6"/>
    </row>
    <row r="10" spans="5:13" ht="15.75">
      <c r="E10" s="1" t="s">
        <v>19</v>
      </c>
      <c r="F10" s="6"/>
      <c r="G10" s="6"/>
      <c r="H10" s="6"/>
      <c r="I10" s="6"/>
      <c r="J10" s="6"/>
      <c r="K10" s="6"/>
      <c r="L10" s="6"/>
      <c r="M10" s="6"/>
    </row>
    <row r="11" ht="15.75"/>
    <row r="12" ht="15.75"/>
    <row r="13" ht="15.75"/>
    <row r="14" ht="15.75"/>
    <row r="15" ht="15.75"/>
    <row r="16" ht="15.75"/>
    <row r="17" ht="15.75"/>
    <row r="18" spans="1:7" ht="15.75">
      <c r="A18" s="1" t="s">
        <v>0</v>
      </c>
      <c r="B18" s="2" t="s">
        <v>1</v>
      </c>
      <c r="G18" s="1" t="s">
        <v>2</v>
      </c>
    </row>
    <row r="19" spans="1:11" ht="15.75">
      <c r="A19" s="1">
        <v>1</v>
      </c>
      <c r="B19" s="1">
        <v>3</v>
      </c>
      <c r="C19" s="3" t="s">
        <v>3</v>
      </c>
      <c r="D19" s="3">
        <v>1</v>
      </c>
      <c r="E19" s="3">
        <f>D19+1</f>
        <v>2</v>
      </c>
      <c r="F19" s="3">
        <f aca="true" t="shared" si="0" ref="F19:K19">E19+1</f>
        <v>3</v>
      </c>
      <c r="G19" s="3">
        <f t="shared" si="0"/>
        <v>4</v>
      </c>
      <c r="H19" s="3">
        <f t="shared" si="0"/>
        <v>5</v>
      </c>
      <c r="I19" s="3">
        <f t="shared" si="0"/>
        <v>6</v>
      </c>
      <c r="J19" s="3">
        <f t="shared" si="0"/>
        <v>7</v>
      </c>
      <c r="K19" s="3">
        <f t="shared" si="0"/>
        <v>8</v>
      </c>
    </row>
    <row r="20" spans="1:13" ht="15.75">
      <c r="A20" s="5" t="s">
        <v>4</v>
      </c>
      <c r="B20" s="5"/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">
        <f>200+300+100</f>
        <v>600</v>
      </c>
      <c r="M20" s="1">
        <f>SUM(D20:K20)</f>
        <v>0</v>
      </c>
    </row>
    <row r="21" spans="1:11" ht="15.75">
      <c r="A21" s="5" t="s">
        <v>5</v>
      </c>
      <c r="B21" s="5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5" t="s">
        <v>6</v>
      </c>
      <c r="B22" s="5"/>
      <c r="C22" s="3">
        <v>10</v>
      </c>
      <c r="D22" s="3">
        <f aca="true" t="shared" si="1" ref="D22:K22">C22+D24-D20</f>
        <v>10</v>
      </c>
      <c r="E22" s="3">
        <f t="shared" si="1"/>
        <v>10</v>
      </c>
      <c r="F22" s="3">
        <f t="shared" si="1"/>
        <v>10</v>
      </c>
      <c r="G22" s="3">
        <f t="shared" si="1"/>
        <v>10</v>
      </c>
      <c r="H22" s="3">
        <f t="shared" si="1"/>
        <v>10</v>
      </c>
      <c r="I22" s="3">
        <f t="shared" si="1"/>
        <v>10</v>
      </c>
      <c r="J22" s="3">
        <f t="shared" si="1"/>
        <v>10</v>
      </c>
      <c r="K22" s="3">
        <f t="shared" si="1"/>
        <v>10</v>
      </c>
    </row>
    <row r="23" spans="1:11" ht="15.75">
      <c r="A23" s="5" t="s">
        <v>7</v>
      </c>
      <c r="B23" s="5"/>
      <c r="C23" s="3"/>
      <c r="D23" s="3">
        <f>IF(D20&gt;=C22,D20-C22,0)</f>
        <v>0</v>
      </c>
      <c r="E23" s="3">
        <f aca="true" t="shared" si="2" ref="E23:K23">IF(E20&gt;=D22,E20-D22,0)</f>
        <v>0</v>
      </c>
      <c r="F23" s="3">
        <f t="shared" si="2"/>
        <v>0</v>
      </c>
      <c r="G23" s="3">
        <f t="shared" si="2"/>
        <v>0</v>
      </c>
      <c r="H23" s="3">
        <f t="shared" si="2"/>
        <v>0</v>
      </c>
      <c r="I23" s="3">
        <f t="shared" si="2"/>
        <v>0</v>
      </c>
      <c r="J23" s="3">
        <f t="shared" si="2"/>
        <v>0</v>
      </c>
      <c r="K23" s="3">
        <f t="shared" si="2"/>
        <v>0</v>
      </c>
    </row>
    <row r="24" spans="1:11" ht="15.75">
      <c r="A24" s="5" t="s">
        <v>8</v>
      </c>
      <c r="B24" s="5"/>
      <c r="C24" s="3"/>
      <c r="D24" s="3">
        <f>CEILING(D23/$A19,1)*$A19</f>
        <v>0</v>
      </c>
      <c r="E24" s="3">
        <f aca="true" t="shared" si="3" ref="E24:K24">CEILING(E23/$A19,1)*$A19</f>
        <v>0</v>
      </c>
      <c r="F24" s="3">
        <f t="shared" si="3"/>
        <v>0</v>
      </c>
      <c r="G24" s="3">
        <f t="shared" si="3"/>
        <v>0</v>
      </c>
      <c r="H24" s="3">
        <f t="shared" si="3"/>
        <v>0</v>
      </c>
      <c r="I24" s="3">
        <f t="shared" si="3"/>
        <v>0</v>
      </c>
      <c r="J24" s="3">
        <f t="shared" si="3"/>
        <v>0</v>
      </c>
      <c r="K24" s="3">
        <f t="shared" si="3"/>
        <v>0</v>
      </c>
    </row>
    <row r="25" spans="1:11" ht="15.75">
      <c r="A25" s="5" t="s">
        <v>9</v>
      </c>
      <c r="B25" s="5"/>
      <c r="C25" s="3">
        <f>IF($B19=1,D24,IF($B19=2,SUM(D24:E24),IF($B19=3,SUM(D24:F24),IF($B19=4,SUM(D24:G24),IF($B19&gt;4,SUM(D24:H24),"err")))))</f>
        <v>0</v>
      </c>
      <c r="D25" s="3">
        <f aca="true" t="shared" si="4" ref="D25:K25">IF($B19&gt;4,I24,IF($B19=4,H24,IF($B19=3,G24,IF($B19=2,F24,IF($B19=1,E24,IF($B19=0,D24,"err"))))))</f>
        <v>0</v>
      </c>
      <c r="E25" s="3">
        <f t="shared" si="4"/>
        <v>0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  <c r="J25" s="3">
        <f t="shared" si="4"/>
        <v>0</v>
      </c>
      <c r="K25" s="3">
        <f t="shared" si="4"/>
        <v>0</v>
      </c>
    </row>
    <row r="26" spans="1:11" ht="15.75">
      <c r="A26" s="1" t="s">
        <v>14</v>
      </c>
      <c r="D26" s="1">
        <f>F9</f>
        <v>0</v>
      </c>
      <c r="E26" s="1">
        <f aca="true" t="shared" si="5" ref="E26:K26">G9</f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</row>
    <row r="27" spans="1:11" ht="15.75">
      <c r="A27" s="1" t="s">
        <v>15</v>
      </c>
      <c r="D27" s="1">
        <f>D25</f>
        <v>0</v>
      </c>
      <c r="E27" s="1">
        <f aca="true" t="shared" si="6" ref="E27:K27">E25</f>
        <v>0</v>
      </c>
      <c r="F27" s="1">
        <f t="shared" si="6"/>
        <v>0</v>
      </c>
      <c r="G27" s="1">
        <f t="shared" si="6"/>
        <v>0</v>
      </c>
      <c r="H27" s="1">
        <f t="shared" si="6"/>
        <v>0</v>
      </c>
      <c r="I27" s="1">
        <f t="shared" si="6"/>
        <v>0</v>
      </c>
      <c r="J27" s="1">
        <f t="shared" si="6"/>
        <v>0</v>
      </c>
      <c r="K27" s="1">
        <f t="shared" si="6"/>
        <v>0</v>
      </c>
    </row>
    <row r="28" spans="1:11" ht="15.75">
      <c r="A28" s="1" t="s">
        <v>16</v>
      </c>
      <c r="D28" s="1">
        <f>D26-D27</f>
        <v>0</v>
      </c>
      <c r="E28" s="1">
        <f aca="true" t="shared" si="7" ref="E28:K28">E26-E27</f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1">
        <f t="shared" si="7"/>
        <v>0</v>
      </c>
      <c r="J28" s="1">
        <f t="shared" si="7"/>
        <v>0</v>
      </c>
      <c r="K28" s="1">
        <f t="shared" si="7"/>
        <v>0</v>
      </c>
    </row>
    <row r="30" spans="1:11" ht="15.75">
      <c r="A30" s="4" t="s">
        <v>10</v>
      </c>
      <c r="B30" s="2" t="s">
        <v>1</v>
      </c>
      <c r="C30" s="4"/>
      <c r="D30" s="4"/>
      <c r="E30" s="4"/>
      <c r="F30" s="4"/>
      <c r="G30" s="4" t="s">
        <v>2</v>
      </c>
      <c r="H30" s="4"/>
      <c r="I30" s="4"/>
      <c r="J30" s="4"/>
      <c r="K30" s="4"/>
    </row>
    <row r="31" spans="1:11" ht="15.75">
      <c r="A31" s="1">
        <v>1</v>
      </c>
      <c r="B31" s="1">
        <v>2</v>
      </c>
      <c r="C31" s="3" t="s">
        <v>3</v>
      </c>
      <c r="D31" s="3">
        <v>1</v>
      </c>
      <c r="E31" s="3">
        <f>D31+1</f>
        <v>2</v>
      </c>
      <c r="F31" s="3">
        <f aca="true" t="shared" si="8" ref="F31:K31">E31+1</f>
        <v>3</v>
      </c>
      <c r="G31" s="3">
        <f t="shared" si="8"/>
        <v>4</v>
      </c>
      <c r="H31" s="3">
        <f t="shared" si="8"/>
        <v>5</v>
      </c>
      <c r="I31" s="3">
        <f t="shared" si="8"/>
        <v>6</v>
      </c>
      <c r="J31" s="3">
        <f t="shared" si="8"/>
        <v>7</v>
      </c>
      <c r="K31" s="3">
        <f t="shared" si="8"/>
        <v>8</v>
      </c>
    </row>
    <row r="32" spans="1:13" ht="15.75">
      <c r="A32" s="7" t="s">
        <v>4</v>
      </c>
      <c r="B32" s="8"/>
      <c r="C32" s="3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1">
        <f>200+200</f>
        <v>400</v>
      </c>
      <c r="M32" s="1">
        <f>SUM(D32:K32)</f>
        <v>0</v>
      </c>
    </row>
    <row r="33" spans="1:11" ht="15.75">
      <c r="A33" s="7" t="s">
        <v>5</v>
      </c>
      <c r="B33" s="8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7" t="s">
        <v>6</v>
      </c>
      <c r="B34" s="8"/>
      <c r="C34" s="3">
        <v>5</v>
      </c>
      <c r="D34" s="3">
        <f aca="true" t="shared" si="9" ref="D34:I34">C34+D36-D32</f>
        <v>5</v>
      </c>
      <c r="E34" s="3">
        <f t="shared" si="9"/>
        <v>5</v>
      </c>
      <c r="F34" s="3">
        <f t="shared" si="9"/>
        <v>5</v>
      </c>
      <c r="G34" s="3">
        <f t="shared" si="9"/>
        <v>5</v>
      </c>
      <c r="H34" s="3">
        <f t="shared" si="9"/>
        <v>5</v>
      </c>
      <c r="I34" s="3">
        <f t="shared" si="9"/>
        <v>5</v>
      </c>
      <c r="J34" s="3">
        <f>I34+J36-J32</f>
        <v>5</v>
      </c>
      <c r="K34" s="3">
        <f>J34+K36-K32</f>
        <v>5</v>
      </c>
    </row>
    <row r="35" spans="1:11" ht="15.75">
      <c r="A35" s="5" t="s">
        <v>7</v>
      </c>
      <c r="B35" s="5"/>
      <c r="C35" s="3"/>
      <c r="D35" s="3">
        <f>IF(D32&gt;=C34,D32-C34,0)</f>
        <v>0</v>
      </c>
      <c r="E35" s="3">
        <f aca="true" t="shared" si="10" ref="E35:K35">IF(E32&gt;=D34,E32-D34,0)</f>
        <v>0</v>
      </c>
      <c r="F35" s="3">
        <f t="shared" si="10"/>
        <v>0</v>
      </c>
      <c r="G35" s="3">
        <f t="shared" si="10"/>
        <v>0</v>
      </c>
      <c r="H35" s="3">
        <f t="shared" si="10"/>
        <v>0</v>
      </c>
      <c r="I35" s="3">
        <f t="shared" si="10"/>
        <v>0</v>
      </c>
      <c r="J35" s="3">
        <f t="shared" si="10"/>
        <v>0</v>
      </c>
      <c r="K35" s="3">
        <f t="shared" si="10"/>
        <v>0</v>
      </c>
    </row>
    <row r="36" spans="1:11" ht="15.75">
      <c r="A36" s="7" t="s">
        <v>8</v>
      </c>
      <c r="B36" s="8"/>
      <c r="C36" s="3"/>
      <c r="D36" s="3">
        <f>CEILING(D35/$A31,1)*$A31</f>
        <v>0</v>
      </c>
      <c r="E36" s="3">
        <f aca="true" t="shared" si="11" ref="E36:K36">CEILING(E35/$A31,1)*$A31</f>
        <v>0</v>
      </c>
      <c r="F36" s="3">
        <f t="shared" si="11"/>
        <v>0</v>
      </c>
      <c r="G36" s="3">
        <f t="shared" si="11"/>
        <v>0</v>
      </c>
      <c r="H36" s="3">
        <f t="shared" si="11"/>
        <v>0</v>
      </c>
      <c r="I36" s="3">
        <f t="shared" si="11"/>
        <v>0</v>
      </c>
      <c r="J36" s="3">
        <f t="shared" si="11"/>
        <v>0</v>
      </c>
      <c r="K36" s="3">
        <f t="shared" si="11"/>
        <v>0</v>
      </c>
    </row>
    <row r="37" spans="1:11" ht="15.75">
      <c r="A37" s="7" t="s">
        <v>9</v>
      </c>
      <c r="B37" s="8"/>
      <c r="C37" s="3">
        <f>IF($B31=1,D36,IF($B31=2,SUM(D36:E36),IF($B31=3,SUM(D36:F36),IF($B31=4,SUM(D36:G36),IF($B31&gt;4,SUM(D36:H36),"err")))))</f>
        <v>0</v>
      </c>
      <c r="D37" s="3">
        <f>IF($B31&gt;4,I36,IF($B31=4,H36,IF($B31=3,G36,IF($B31=2,F36,IF($B31=1,E36,IF($B31=0,D36,"err"))))))</f>
        <v>0</v>
      </c>
      <c r="E37" s="3">
        <f>IF($B31&gt;4,J36,IF($B31=4,I36,IF($B31=3,H36,IF($B31=2,G36,IF($B31=1,F36,IF($B31=0,E36,"err"))))))</f>
        <v>0</v>
      </c>
      <c r="F37" s="3">
        <f>IF($B31&gt;4,K36,IF($B31=4,J36,IF($B31=3,I36,IF($B31=2,H36,IF($B31=1,G36,IF($B31=0,F36,"err"))))))</f>
        <v>0</v>
      </c>
      <c r="G37" s="3">
        <f>IF($B31&gt;4,L36,IF($B31=4,K36,IF($B31=3,J36,IF($B31=2,I36,IF($B31=1,H36,IF($B31=0,G36,"err"))))))</f>
        <v>0</v>
      </c>
      <c r="H37" s="3">
        <f>IF($B31&gt;4,M36,IF($B31=4,L36,IF($B31=3,K36,IF($B31=2,J36,IF($B31=1,I36,IF($B31=0,H36,"err"))))))</f>
        <v>0</v>
      </c>
      <c r="I37" s="3">
        <f>IF($B31&gt;4,N36,IF($B31=4,M36,IF($B31=3,L36,IF($B31=2,K36,IF($B31=1,J36,IF($B31=0,I36,"err"))))))</f>
        <v>0</v>
      </c>
      <c r="J37" s="3">
        <f>IF($B31&gt;4,O36,IF($B31=4,N36,IF($B31=3,M36,IF($B31=2,L36,IF($B31=1,K36,IF($B31=0,J36,"err"))))))</f>
        <v>0</v>
      </c>
      <c r="K37" s="3">
        <f>IF($B31&gt;4,P36,IF($B31=4,O36,IF($B31=3,N36,IF($B31=2,M36,IF($B31=1,L36,IF($B31=0,K36,"err"))))))</f>
        <v>0</v>
      </c>
    </row>
    <row r="38" spans="1:11" ht="15.75">
      <c r="A38" s="1" t="s">
        <v>14</v>
      </c>
      <c r="D38" s="1">
        <f>F10</f>
        <v>0</v>
      </c>
      <c r="E38" s="1">
        <f aca="true" t="shared" si="12" ref="E38:K38">G10</f>
        <v>0</v>
      </c>
      <c r="F38" s="1">
        <f t="shared" si="12"/>
        <v>0</v>
      </c>
      <c r="G38" s="1">
        <f t="shared" si="12"/>
        <v>0</v>
      </c>
      <c r="H38" s="1">
        <f t="shared" si="12"/>
        <v>0</v>
      </c>
      <c r="I38" s="1">
        <f t="shared" si="12"/>
        <v>0</v>
      </c>
      <c r="J38" s="1">
        <f t="shared" si="12"/>
        <v>0</v>
      </c>
      <c r="K38" s="1">
        <f t="shared" si="12"/>
        <v>0</v>
      </c>
    </row>
    <row r="39" spans="1:11" ht="15.75">
      <c r="A39" s="1" t="s">
        <v>15</v>
      </c>
      <c r="D39" s="1">
        <f>D37</f>
        <v>0</v>
      </c>
      <c r="E39" s="1">
        <f aca="true" t="shared" si="13" ref="E39:K39">E37</f>
        <v>0</v>
      </c>
      <c r="F39" s="1">
        <f t="shared" si="13"/>
        <v>0</v>
      </c>
      <c r="G39" s="1">
        <f t="shared" si="13"/>
        <v>0</v>
      </c>
      <c r="H39" s="1">
        <f t="shared" si="13"/>
        <v>0</v>
      </c>
      <c r="I39" s="1">
        <f t="shared" si="13"/>
        <v>0</v>
      </c>
      <c r="J39" s="1">
        <f t="shared" si="13"/>
        <v>0</v>
      </c>
      <c r="K39" s="1">
        <f t="shared" si="13"/>
        <v>0</v>
      </c>
    </row>
    <row r="40" spans="1:11" ht="15.75">
      <c r="A40" s="1" t="s">
        <v>16</v>
      </c>
      <c r="D40" s="1">
        <f>D38-D39</f>
        <v>0</v>
      </c>
      <c r="E40" s="1">
        <f>E38-E39</f>
        <v>0</v>
      </c>
      <c r="F40" s="1">
        <f>F38-F39</f>
        <v>0</v>
      </c>
      <c r="G40" s="1">
        <f>G38-G39</f>
        <v>0</v>
      </c>
      <c r="H40" s="1">
        <f>H38-H39</f>
        <v>0</v>
      </c>
      <c r="I40" s="1">
        <f>I38-I39</f>
        <v>0</v>
      </c>
      <c r="J40" s="1">
        <f>J38-J39</f>
        <v>0</v>
      </c>
      <c r="K40" s="1">
        <f>K38-K39</f>
        <v>0</v>
      </c>
    </row>
    <row r="42" spans="1:7" ht="15.75">
      <c r="A42" s="1" t="s">
        <v>12</v>
      </c>
      <c r="B42" s="1" t="s">
        <v>11</v>
      </c>
      <c r="G42" s="1" t="s">
        <v>2</v>
      </c>
    </row>
    <row r="43" spans="1:11" ht="15.75">
      <c r="A43" s="1">
        <v>150</v>
      </c>
      <c r="B43" s="1">
        <v>4</v>
      </c>
      <c r="C43" s="3" t="s">
        <v>3</v>
      </c>
      <c r="D43" s="3">
        <v>1</v>
      </c>
      <c r="E43" s="3">
        <f>D43+1</f>
        <v>2</v>
      </c>
      <c r="F43" s="3">
        <f aca="true" t="shared" si="14" ref="F43:K43">E43+1</f>
        <v>3</v>
      </c>
      <c r="G43" s="3">
        <f t="shared" si="14"/>
        <v>4</v>
      </c>
      <c r="H43" s="3">
        <f t="shared" si="14"/>
        <v>5</v>
      </c>
      <c r="I43" s="3">
        <f t="shared" si="14"/>
        <v>6</v>
      </c>
      <c r="J43" s="3">
        <f t="shared" si="14"/>
        <v>7</v>
      </c>
      <c r="K43" s="3">
        <f t="shared" si="14"/>
        <v>8</v>
      </c>
    </row>
    <row r="44" spans="1:11" ht="15.75">
      <c r="A44" s="7" t="s">
        <v>4</v>
      </c>
      <c r="B44" s="8"/>
      <c r="C44" s="3"/>
      <c r="D44" s="3">
        <f>D25*3</f>
        <v>0</v>
      </c>
      <c r="E44" s="3">
        <f aca="true" t="shared" si="15" ref="E44:K44">E25*3</f>
        <v>0</v>
      </c>
      <c r="F44" s="3">
        <f t="shared" si="15"/>
        <v>0</v>
      </c>
      <c r="G44" s="3">
        <f t="shared" si="15"/>
        <v>0</v>
      </c>
      <c r="H44" s="3">
        <f t="shared" si="15"/>
        <v>0</v>
      </c>
      <c r="I44" s="3">
        <f t="shared" si="15"/>
        <v>0</v>
      </c>
      <c r="J44" s="3">
        <f t="shared" si="15"/>
        <v>0</v>
      </c>
      <c r="K44" s="3">
        <f t="shared" si="15"/>
        <v>0</v>
      </c>
    </row>
    <row r="45" spans="1:11" ht="15.75">
      <c r="A45" s="7" t="s">
        <v>5</v>
      </c>
      <c r="B45" s="8"/>
      <c r="C45" s="3"/>
      <c r="D45" s="3"/>
      <c r="E45" s="3"/>
      <c r="F45" s="3"/>
      <c r="G45" s="3"/>
      <c r="H45" s="3"/>
      <c r="I45" s="3"/>
      <c r="J45" s="3"/>
      <c r="K45" s="3"/>
    </row>
    <row r="46" spans="1:11" ht="15.75">
      <c r="A46" s="7" t="s">
        <v>6</v>
      </c>
      <c r="B46" s="8"/>
      <c r="C46" s="3">
        <v>140</v>
      </c>
      <c r="D46" s="3">
        <f aca="true" t="shared" si="16" ref="D46:I46">C46+D48-D44</f>
        <v>140</v>
      </c>
      <c r="E46" s="3">
        <f t="shared" si="16"/>
        <v>140</v>
      </c>
      <c r="F46" s="3">
        <f t="shared" si="16"/>
        <v>140</v>
      </c>
      <c r="G46" s="3">
        <f t="shared" si="16"/>
        <v>140</v>
      </c>
      <c r="H46" s="3">
        <f t="shared" si="16"/>
        <v>140</v>
      </c>
      <c r="I46" s="3">
        <f t="shared" si="16"/>
        <v>140</v>
      </c>
      <c r="J46" s="3">
        <f>I46+J48-J44</f>
        <v>140</v>
      </c>
      <c r="K46" s="3">
        <f>J46+K48-K44</f>
        <v>140</v>
      </c>
    </row>
    <row r="47" spans="1:11" ht="15.75">
      <c r="A47" s="5" t="s">
        <v>7</v>
      </c>
      <c r="B47" s="5"/>
      <c r="C47" s="3"/>
      <c r="D47" s="3">
        <f>IF(D44&gt;=C46,D44-C46,0)</f>
        <v>0</v>
      </c>
      <c r="E47" s="3">
        <f aca="true" t="shared" si="17" ref="E47:K47">IF(E44&gt;=D46,E44-D46,0)</f>
        <v>0</v>
      </c>
      <c r="F47" s="3">
        <f t="shared" si="17"/>
        <v>0</v>
      </c>
      <c r="G47" s="3">
        <f t="shared" si="17"/>
        <v>0</v>
      </c>
      <c r="H47" s="3">
        <f t="shared" si="17"/>
        <v>0</v>
      </c>
      <c r="I47" s="3">
        <f t="shared" si="17"/>
        <v>0</v>
      </c>
      <c r="J47" s="3">
        <f t="shared" si="17"/>
        <v>0</v>
      </c>
      <c r="K47" s="3">
        <f t="shared" si="17"/>
        <v>0</v>
      </c>
    </row>
    <row r="48" spans="1:11" ht="15.75">
      <c r="A48" s="7" t="s">
        <v>8</v>
      </c>
      <c r="B48" s="8"/>
      <c r="C48" s="3"/>
      <c r="D48" s="3">
        <f>CEILING(D47/$A43,1)*$A43</f>
        <v>0</v>
      </c>
      <c r="E48" s="3">
        <f aca="true" t="shared" si="18" ref="E48:K48">CEILING(E47/$A43,1)*$A43</f>
        <v>0</v>
      </c>
      <c r="F48" s="3">
        <f t="shared" si="18"/>
        <v>0</v>
      </c>
      <c r="G48" s="3">
        <f t="shared" si="18"/>
        <v>0</v>
      </c>
      <c r="H48" s="3">
        <f t="shared" si="18"/>
        <v>0</v>
      </c>
      <c r="I48" s="3">
        <f t="shared" si="18"/>
        <v>0</v>
      </c>
      <c r="J48" s="3">
        <f t="shared" si="18"/>
        <v>0</v>
      </c>
      <c r="K48" s="3">
        <f t="shared" si="18"/>
        <v>0</v>
      </c>
    </row>
    <row r="49" spans="1:11" ht="15.75">
      <c r="A49" s="7" t="s">
        <v>9</v>
      </c>
      <c r="B49" s="8"/>
      <c r="C49" s="3">
        <f>IF($B43=1,D48,IF($B43=2,SUM(D48:E48),IF($B43=3,SUM(D48:F48),IF($B43=4,SUM(D48:G48),IF($B43&gt;4,SUM(D48:H48),"err")))))</f>
        <v>0</v>
      </c>
      <c r="D49" s="3">
        <f>IF($B43&gt;4,I48,IF($B43=4,H48,IF($B43=3,G48,IF($B43=2,F48,IF($B43=1,E48,IF($B43=0,D48,"err"))))))</f>
        <v>0</v>
      </c>
      <c r="E49" s="3">
        <f>IF($B43&gt;4,J48,IF($B43=4,I48,IF($B43=3,H48,IF($B43=2,G48,IF($B43=1,F48,IF($B43=0,E48,"err"))))))</f>
        <v>0</v>
      </c>
      <c r="F49" s="3">
        <f>IF($B43&gt;4,K48,IF($B43=4,J48,IF($B43=3,I48,IF($B43=2,H48,IF($B43=1,G48,IF($B43=0,F48,"err"))))))</f>
        <v>0</v>
      </c>
      <c r="G49" s="3">
        <f>IF($B43&gt;4,L48,IF($B43=4,K48,IF($B43=3,J48,IF($B43=2,I48,IF($B43=1,H48,IF($B43=0,G48,"err"))))))</f>
        <v>0</v>
      </c>
      <c r="H49" s="3">
        <f>IF($B43&gt;4,M48,IF($B43=4,L48,IF($B43=3,K48,IF($B43=2,J48,IF($B43=1,I48,IF($B43=0,H48,"err"))))))</f>
        <v>0</v>
      </c>
      <c r="I49" s="3">
        <f>IF($B43&gt;4,N48,IF($B43=4,M48,IF($B43=3,L48,IF($B43=2,K48,IF($B43=1,J48,IF($B43=0,I48,"err"))))))</f>
        <v>0</v>
      </c>
      <c r="J49" s="3">
        <f>IF($B43&gt;4,O48,IF($B43=4,N48,IF($B43=3,M48,IF($B43=2,L48,IF($B43=1,K48,IF($B43=0,J48,"err"))))))</f>
        <v>0</v>
      </c>
      <c r="K49" s="3">
        <f>IF($B43&gt;4,P48,IF($B43=4,O48,IF($B43=3,N48,IF($B43=2,M48,IF($B43=1,L48,IF($B43=0,K48,"err"))))))</f>
        <v>0</v>
      </c>
    </row>
    <row r="50" ht="15.75">
      <c r="B50" s="2"/>
    </row>
    <row r="51" spans="1:7" ht="15.75">
      <c r="A51" s="1" t="s">
        <v>13</v>
      </c>
      <c r="B51" s="2" t="s">
        <v>11</v>
      </c>
      <c r="G51" s="1" t="s">
        <v>2</v>
      </c>
    </row>
    <row r="52" spans="1:11" ht="15.75">
      <c r="A52" s="1">
        <v>250</v>
      </c>
      <c r="B52" s="1">
        <v>2</v>
      </c>
      <c r="C52" s="3" t="s">
        <v>3</v>
      </c>
      <c r="D52" s="3">
        <v>1</v>
      </c>
      <c r="E52" s="3">
        <f>D52+1</f>
        <v>2</v>
      </c>
      <c r="F52" s="3">
        <f aca="true" t="shared" si="19" ref="F52:K52">E52+1</f>
        <v>3</v>
      </c>
      <c r="G52" s="3">
        <f t="shared" si="19"/>
        <v>4</v>
      </c>
      <c r="H52" s="3">
        <f t="shared" si="19"/>
        <v>5</v>
      </c>
      <c r="I52" s="3">
        <f t="shared" si="19"/>
        <v>6</v>
      </c>
      <c r="J52" s="3">
        <f t="shared" si="19"/>
        <v>7</v>
      </c>
      <c r="K52" s="3">
        <f t="shared" si="19"/>
        <v>8</v>
      </c>
    </row>
    <row r="53" spans="1:11" ht="15.75">
      <c r="A53" s="5" t="s">
        <v>4</v>
      </c>
      <c r="B53" s="5"/>
      <c r="C53" s="3"/>
      <c r="D53" s="3">
        <f aca="true" t="shared" si="20" ref="D53:K53">D25*2+3*D37</f>
        <v>0</v>
      </c>
      <c r="E53" s="3">
        <f t="shared" si="20"/>
        <v>0</v>
      </c>
      <c r="F53" s="3">
        <f t="shared" si="20"/>
        <v>0</v>
      </c>
      <c r="G53" s="3">
        <f t="shared" si="20"/>
        <v>0</v>
      </c>
      <c r="H53" s="3">
        <f t="shared" si="20"/>
        <v>0</v>
      </c>
      <c r="I53" s="3">
        <f t="shared" si="20"/>
        <v>0</v>
      </c>
      <c r="J53" s="3">
        <f t="shared" si="20"/>
        <v>0</v>
      </c>
      <c r="K53" s="3">
        <f t="shared" si="20"/>
        <v>0</v>
      </c>
    </row>
    <row r="54" spans="1:11" ht="15.75">
      <c r="A54" s="5" t="s">
        <v>5</v>
      </c>
      <c r="B54" s="5"/>
      <c r="C54" s="3"/>
      <c r="D54" s="3"/>
      <c r="E54" s="3"/>
      <c r="F54" s="3"/>
      <c r="G54" s="3"/>
      <c r="H54" s="3"/>
      <c r="I54" s="3"/>
      <c r="J54" s="3"/>
      <c r="K54" s="3"/>
    </row>
    <row r="55" spans="1:11" ht="15.75">
      <c r="A55" s="5" t="s">
        <v>6</v>
      </c>
      <c r="B55" s="5"/>
      <c r="C55" s="3">
        <v>200</v>
      </c>
      <c r="D55" s="3">
        <f aca="true" t="shared" si="21" ref="D55:I55">C55+D57-D53</f>
        <v>200</v>
      </c>
      <c r="E55" s="3">
        <f t="shared" si="21"/>
        <v>200</v>
      </c>
      <c r="F55" s="3">
        <f t="shared" si="21"/>
        <v>200</v>
      </c>
      <c r="G55" s="3">
        <f t="shared" si="21"/>
        <v>200</v>
      </c>
      <c r="H55" s="3">
        <f t="shared" si="21"/>
        <v>200</v>
      </c>
      <c r="I55" s="3">
        <f t="shared" si="21"/>
        <v>200</v>
      </c>
      <c r="J55" s="3">
        <f>I55+J57-J53</f>
        <v>200</v>
      </c>
      <c r="K55" s="3">
        <f>J55+K57-K53</f>
        <v>200</v>
      </c>
    </row>
    <row r="56" spans="1:11" ht="15.75">
      <c r="A56" s="5" t="s">
        <v>7</v>
      </c>
      <c r="B56" s="5"/>
      <c r="C56" s="3"/>
      <c r="D56" s="3">
        <f>IF(D53&gt;=C55,D53-C55,0)</f>
        <v>0</v>
      </c>
      <c r="E56" s="3">
        <f aca="true" t="shared" si="22" ref="E56:K56">IF(E53&gt;=D55,E53-D55,0)</f>
        <v>0</v>
      </c>
      <c r="F56" s="3">
        <f t="shared" si="22"/>
        <v>0</v>
      </c>
      <c r="G56" s="3">
        <f t="shared" si="22"/>
        <v>0</v>
      </c>
      <c r="H56" s="3">
        <f t="shared" si="22"/>
        <v>0</v>
      </c>
      <c r="I56" s="3">
        <f t="shared" si="22"/>
        <v>0</v>
      </c>
      <c r="J56" s="3">
        <f t="shared" si="22"/>
        <v>0</v>
      </c>
      <c r="K56" s="3">
        <f t="shared" si="22"/>
        <v>0</v>
      </c>
    </row>
    <row r="57" spans="1:11" ht="15.75">
      <c r="A57" s="5" t="s">
        <v>8</v>
      </c>
      <c r="B57" s="5"/>
      <c r="C57" s="3"/>
      <c r="D57" s="3">
        <f>CEILING(D56/$A52,1)*$A52</f>
        <v>0</v>
      </c>
      <c r="E57" s="3">
        <f aca="true" t="shared" si="23" ref="E57:K57">CEILING(E56/$A52,1)*$A52</f>
        <v>0</v>
      </c>
      <c r="F57" s="3">
        <f t="shared" si="23"/>
        <v>0</v>
      </c>
      <c r="G57" s="3">
        <f t="shared" si="23"/>
        <v>0</v>
      </c>
      <c r="H57" s="3">
        <f t="shared" si="23"/>
        <v>0</v>
      </c>
      <c r="I57" s="3">
        <f t="shared" si="23"/>
        <v>0</v>
      </c>
      <c r="J57" s="3">
        <f t="shared" si="23"/>
        <v>0</v>
      </c>
      <c r="K57" s="3">
        <f t="shared" si="23"/>
        <v>0</v>
      </c>
    </row>
    <row r="58" spans="1:11" ht="15.75">
      <c r="A58" s="5" t="s">
        <v>9</v>
      </c>
      <c r="B58" s="5"/>
      <c r="C58" s="3">
        <f>IF($B52=1,D57,IF($B52=2,SUM(D57:E57),IF($B52=3,SUM(D57:F57),IF($B52=4,SUM(D57:G57),IF($B52&gt;4,SUM(D57:H57),"err")))))</f>
        <v>0</v>
      </c>
      <c r="D58" s="3">
        <f>IF($B52&gt;4,I57,IF($B52=4,H57,IF($B52=3,G57,IF($B52=2,F57,IF($B52=1,E57,IF($B52=0,D57,"err"))))))</f>
        <v>0</v>
      </c>
      <c r="E58" s="3">
        <f>IF($B52&gt;4,J57,IF($B52=4,I57,IF($B52=3,H57,IF($B52=2,G57,IF($B52=1,F57,IF($B52=0,E57,"err"))))))</f>
        <v>0</v>
      </c>
      <c r="F58" s="3">
        <f>IF($B52&gt;4,K57,IF($B52=4,J57,IF($B52=3,I57,IF($B52=2,H57,IF($B52=1,G57,IF($B52=0,F57,"err"))))))</f>
        <v>0</v>
      </c>
      <c r="G58" s="3">
        <f>IF($B52&gt;4,L57,IF($B52=4,K57,IF($B52=3,J57,IF($B52=2,I57,IF($B52=1,H57,IF($B52=0,G57,"err"))))))</f>
        <v>0</v>
      </c>
      <c r="H58" s="3">
        <f>IF($B52&gt;4,M57,IF($B52=4,L57,IF($B52=3,K57,IF($B52=2,J57,IF($B52=1,I57,IF($B52=0,H57,"err"))))))</f>
        <v>0</v>
      </c>
      <c r="I58" s="3">
        <f>IF($B52&gt;4,N57,IF($B52=4,M57,IF($B52=3,L57,IF($B52=2,K57,IF($B52=1,J57,IF($B52=0,I57,"err"))))))</f>
        <v>0</v>
      </c>
      <c r="J58" s="3">
        <f>IF($B52&gt;4,O57,IF($B52=4,N57,IF($B52=3,M57,IF($B52=2,L57,IF($B52=1,K57,IF($B52=0,J57,"err"))))))</f>
        <v>0</v>
      </c>
      <c r="K58" s="3">
        <f>IF($B52&gt;4,P57,IF($B52=4,O57,IF($B52=3,N57,IF($B52=2,M57,IF($B52=1,L57,IF($B52=0,K57,"err"))))))</f>
        <v>0</v>
      </c>
    </row>
  </sheetData>
  <sheetProtection/>
  <mergeCells count="10">
    <mergeCell ref="A32:B32"/>
    <mergeCell ref="A33:B33"/>
    <mergeCell ref="A34:B34"/>
    <mergeCell ref="A36:B36"/>
    <mergeCell ref="A49:B49"/>
    <mergeCell ref="A44:B44"/>
    <mergeCell ref="A45:B45"/>
    <mergeCell ref="A46:B46"/>
    <mergeCell ref="A48:B48"/>
    <mergeCell ref="A37:B37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11" defaultRowHeight="12"/>
  <cols>
    <col min="1" max="16384" width="11" style="1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Hawaii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Kros</dc:creator>
  <cp:keywords/>
  <dc:description/>
  <cp:lastModifiedBy>Kros, John</cp:lastModifiedBy>
  <dcterms:created xsi:type="dcterms:W3CDTF">2002-06-17T12:58:12Z</dcterms:created>
  <dcterms:modified xsi:type="dcterms:W3CDTF">2019-10-16T17:17:18Z</dcterms:modified>
  <cp:category/>
  <cp:version/>
  <cp:contentType/>
  <cp:contentStatus/>
</cp:coreProperties>
</file>