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ate1904="1"/>
  <mc:AlternateContent xmlns:mc="http://schemas.openxmlformats.org/markup-compatibility/2006">
    <mc:Choice Requires="x15">
      <x15ac:absPath xmlns:x15ac="http://schemas.microsoft.com/office/spreadsheetml/2010/11/ac" url="/Users/krosj/Desktop/TferFromMacalias/ECU/DSCI4743/"/>
    </mc:Choice>
  </mc:AlternateContent>
  <xr:revisionPtr revIDLastSave="0" documentId="13_ncr:1_{BA9733A6-671C-4547-93F1-D6F31445478B}" xr6:coauthVersionLast="47" xr6:coauthVersionMax="47" xr10:uidLastSave="{00000000-0000-0000-0000-000000000000}"/>
  <bookViews>
    <workbookView xWindow="160" yWindow="460" windowWidth="28340" windowHeight="17540" tabRatio="308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solver_adj" localSheetId="0" hidden="1">Sheet1!#REF!,Sheet1!#REF!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Sheet1!#REF!</definedName>
    <definedName name="solver_lhs2" localSheetId="0" hidden="1">Sheet1!#REF!</definedName>
    <definedName name="solver_lhs3" localSheetId="0" hidden="1">Sheet1!#REF!</definedName>
    <definedName name="solver_lhs4" localSheetId="0" hidden="1">Sheet1!#REF!</definedName>
    <definedName name="solver_lhs5" localSheetId="0" hidden="1">Sheet1!#REF!</definedName>
    <definedName name="solver_lhs6" localSheetId="0" hidden="1">Sheet1!#REF!</definedName>
    <definedName name="solver_lhs7" localSheetId="0" hidden="1">Sheet1!#REF!</definedName>
    <definedName name="solver_lin" localSheetId="0" hidden="1">2</definedName>
    <definedName name="solver_neg" localSheetId="0" hidden="1">2</definedName>
    <definedName name="solver_num" localSheetId="0" hidden="1">7</definedName>
    <definedName name="solver_nwt" localSheetId="0" hidden="1">1</definedName>
    <definedName name="solver_opt" localSheetId="0" hidden="1">Sheet1!#REF!</definedName>
    <definedName name="solver_pre" localSheetId="0" hidden="1">0.000001</definedName>
    <definedName name="solver_rel1" localSheetId="0" hidden="1">2</definedName>
    <definedName name="solver_rel2" localSheetId="0" hidden="1">4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el6" localSheetId="0" hidden="1">4</definedName>
    <definedName name="solver_rel7" localSheetId="0" hidden="1">2</definedName>
    <definedName name="solver_rhs1" localSheetId="0" hidden="1">28500</definedName>
    <definedName name="solver_rhs2" localSheetId="0" hidden="1">integer</definedName>
    <definedName name="solver_rhs3" localSheetId="0" hidden="1">0</definedName>
    <definedName name="solver_rhs4" localSheetId="0" hidden="1">Sheet1!#REF!</definedName>
    <definedName name="solver_rhs5" localSheetId="0" hidden="1">0</definedName>
    <definedName name="solver_rhs6" localSheetId="0" hidden="1">integer</definedName>
    <definedName name="solver_rhs7" localSheetId="0" hidden="1">Sheet1!#REF!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E17" i="1"/>
  <c r="D15" i="1"/>
  <c r="E15" i="1"/>
  <c r="C18" i="1"/>
  <c r="B17" i="1"/>
  <c r="B16" i="1"/>
  <c r="B15" i="1"/>
  <c r="B14" i="1"/>
  <c r="D16" i="1"/>
  <c r="E16" i="1"/>
  <c r="B18" i="1"/>
  <c r="D14" i="1"/>
  <c r="E14" i="1"/>
  <c r="G14" i="1"/>
  <c r="F14" i="1"/>
  <c r="H14" i="1"/>
  <c r="I14" i="1"/>
  <c r="J14" i="1"/>
  <c r="F15" i="1"/>
  <c r="G15" i="1"/>
  <c r="H15" i="1"/>
  <c r="I15" i="1"/>
  <c r="G16" i="1"/>
  <c r="F16" i="1"/>
  <c r="H16" i="1"/>
  <c r="I16" i="1"/>
  <c r="J15" i="1"/>
  <c r="F17" i="1"/>
  <c r="F18" i="1"/>
  <c r="G17" i="1"/>
  <c r="G18" i="1"/>
  <c r="J16" i="1"/>
  <c r="H17" i="1"/>
  <c r="I17" i="1"/>
  <c r="J17" i="1"/>
  <c r="J18" i="1"/>
  <c r="J19" i="1"/>
</calcChain>
</file>

<file path=xl/sharedStrings.xml><?xml version="1.0" encoding="utf-8"?>
<sst xmlns="http://schemas.openxmlformats.org/spreadsheetml/2006/main" count="26" uniqueCount="22">
  <si>
    <t>Q1</t>
  </si>
  <si>
    <t>Q2</t>
  </si>
  <si>
    <t>Q3</t>
  </si>
  <si>
    <t>Q4</t>
  </si>
  <si>
    <t>Needed</t>
  </si>
  <si>
    <t>Produced</t>
  </si>
  <si>
    <t>Hire</t>
  </si>
  <si>
    <t>Fire</t>
  </si>
  <si>
    <t>Wrks Nd'd</t>
  </si>
  <si>
    <t>Level</t>
  </si>
  <si>
    <t>Begin Wrks</t>
  </si>
  <si>
    <t>Ttl Wrks</t>
  </si>
  <si>
    <t>inv. Cst</t>
  </si>
  <si>
    <t>Total Cost</t>
  </si>
  <si>
    <t>Inv.</t>
  </si>
  <si>
    <t>Inv. Cst</t>
  </si>
  <si>
    <t>Hire Cost</t>
  </si>
  <si>
    <t>Fire Cost</t>
  </si>
  <si>
    <t>Prod./Wrkr</t>
  </si>
  <si>
    <t>Whole Wrks Nd'd</t>
  </si>
  <si>
    <t>Copy rows 10 through 19 to create a new APP.</t>
  </si>
  <si>
    <t>Fill in the Yellow cells with the numbers you are given or create to begin creating an Aggregate Produciton Plan (APP).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</si>
</sst>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Times New Roman"/>
    </font>
    <font>
      <b/>
      <sz val="10"/>
      <name val="Times New Roman"/>
      <family val="1"/>
    </font>
    <font>
      <b/>
      <sz val="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150" workbookViewId="0">
      <selection activeCell="A2" sqref="A2"/>
    </sheetView>
  </sheetViews>
  <sheetFormatPr baseColWidth="10" defaultRowHeight="13" x14ac:dyDescent="0.15"/>
  <cols>
    <col min="5" max="5" width="13.3984375" bestFit="1" customWidth="1"/>
  </cols>
  <sheetData>
    <row r="1" spans="1:10" ht="25" x14ac:dyDescent="0.25">
      <c r="A1" s="4" t="s">
        <v>21</v>
      </c>
    </row>
    <row r="2" spans="1:10" ht="25" x14ac:dyDescent="0.25">
      <c r="A2" s="4" t="s">
        <v>20</v>
      </c>
    </row>
    <row r="3" spans="1:10" ht="25" x14ac:dyDescent="0.25">
      <c r="A3" s="4"/>
    </row>
    <row r="4" spans="1:10" ht="25" x14ac:dyDescent="0.25">
      <c r="A4" s="4"/>
    </row>
    <row r="5" spans="1:10" x14ac:dyDescent="0.15">
      <c r="E5" t="s">
        <v>0</v>
      </c>
      <c r="F5" s="1"/>
    </row>
    <row r="6" spans="1:10" x14ac:dyDescent="0.15">
      <c r="E6" t="s">
        <v>1</v>
      </c>
      <c r="F6" s="1"/>
    </row>
    <row r="7" spans="1:10" x14ac:dyDescent="0.15">
      <c r="A7" s="3"/>
      <c r="E7" t="s">
        <v>2</v>
      </c>
      <c r="F7" s="1"/>
    </row>
    <row r="8" spans="1:10" x14ac:dyDescent="0.15">
      <c r="E8" t="s">
        <v>3</v>
      </c>
      <c r="F8" s="1"/>
    </row>
    <row r="10" spans="1:10" x14ac:dyDescent="0.15">
      <c r="D10" t="s">
        <v>18</v>
      </c>
    </row>
    <row r="11" spans="1:10" x14ac:dyDescent="0.15">
      <c r="D11" s="1">
        <v>1</v>
      </c>
      <c r="F11" t="s">
        <v>16</v>
      </c>
      <c r="G11" t="s">
        <v>17</v>
      </c>
    </row>
    <row r="12" spans="1:10" x14ac:dyDescent="0.15">
      <c r="A12" t="s">
        <v>9</v>
      </c>
      <c r="B12" t="s">
        <v>10</v>
      </c>
      <c r="C12" s="1">
        <v>0</v>
      </c>
      <c r="F12" s="1">
        <v>0</v>
      </c>
      <c r="G12" s="1">
        <v>0</v>
      </c>
      <c r="I12" t="s">
        <v>12</v>
      </c>
      <c r="J12" s="1">
        <v>0</v>
      </c>
    </row>
    <row r="13" spans="1:10" x14ac:dyDescent="0.15">
      <c r="B13" t="s">
        <v>4</v>
      </c>
      <c r="C13" t="s">
        <v>5</v>
      </c>
      <c r="D13" t="s">
        <v>8</v>
      </c>
      <c r="E13" t="s">
        <v>19</v>
      </c>
      <c r="F13" t="s">
        <v>6</v>
      </c>
      <c r="G13" t="s">
        <v>7</v>
      </c>
      <c r="H13" t="s">
        <v>11</v>
      </c>
      <c r="I13" t="s">
        <v>14</v>
      </c>
      <c r="J13" t="s">
        <v>15</v>
      </c>
    </row>
    <row r="14" spans="1:10" x14ac:dyDescent="0.15">
      <c r="A14" t="s">
        <v>0</v>
      </c>
      <c r="B14" s="2">
        <f>$F$5</f>
        <v>0</v>
      </c>
      <c r="C14" s="1"/>
      <c r="D14">
        <f>C14/D$11</f>
        <v>0</v>
      </c>
      <c r="E14">
        <f>CEILING(D14,1)</f>
        <v>0</v>
      </c>
      <c r="F14">
        <f>IF(C12&gt;=E14,0,E14-C12)</f>
        <v>0</v>
      </c>
      <c r="G14">
        <f>IF(C12&gt;=E14,C12-E14,0)</f>
        <v>0</v>
      </c>
      <c r="H14">
        <f>(C12+F14-G14)</f>
        <v>0</v>
      </c>
      <c r="I14">
        <f>H14*$D$11-B14</f>
        <v>0</v>
      </c>
      <c r="J14">
        <f>I14*J$12</f>
        <v>0</v>
      </c>
    </row>
    <row r="15" spans="1:10" x14ac:dyDescent="0.15">
      <c r="A15" t="s">
        <v>1</v>
      </c>
      <c r="B15" s="2">
        <f>$F$6</f>
        <v>0</v>
      </c>
      <c r="C15" s="1"/>
      <c r="D15">
        <f>C15/D$11</f>
        <v>0</v>
      </c>
      <c r="E15">
        <f>CEILING(D15,1)</f>
        <v>0</v>
      </c>
      <c r="F15">
        <f>IF(H14&gt;=E15,0,E15-H14)</f>
        <v>0</v>
      </c>
      <c r="G15">
        <f>IF(H14&gt;=E15,H14-E15,0)</f>
        <v>0</v>
      </c>
      <c r="H15">
        <f>(H14+F15-G15)</f>
        <v>0</v>
      </c>
      <c r="I15">
        <f>I14+H15*$D$11-B15</f>
        <v>0</v>
      </c>
      <c r="J15">
        <f>I15*J$12</f>
        <v>0</v>
      </c>
    </row>
    <row r="16" spans="1:10" x14ac:dyDescent="0.15">
      <c r="A16" t="s">
        <v>2</v>
      </c>
      <c r="B16" s="2">
        <f>$F$7</f>
        <v>0</v>
      </c>
      <c r="C16" s="1"/>
      <c r="D16">
        <f>C16/D$11</f>
        <v>0</v>
      </c>
      <c r="E16">
        <f>CEILING(D16,1)</f>
        <v>0</v>
      </c>
      <c r="F16">
        <f>IF(H15&gt;=E16,0,E16-H15)</f>
        <v>0</v>
      </c>
      <c r="G16">
        <f>IF(H15&gt;=E16,H15-E16,0)</f>
        <v>0</v>
      </c>
      <c r="H16">
        <f>(H15+F16-G16)</f>
        <v>0</v>
      </c>
      <c r="I16">
        <f>I15+H16*$D$11-B16</f>
        <v>0</v>
      </c>
      <c r="J16">
        <f>I16*J$12</f>
        <v>0</v>
      </c>
    </row>
    <row r="17" spans="1:10" x14ac:dyDescent="0.15">
      <c r="A17" t="s">
        <v>3</v>
      </c>
      <c r="B17" s="2">
        <f>$F$8</f>
        <v>0</v>
      </c>
      <c r="C17" s="1"/>
      <c r="D17">
        <f>C17/D$11</f>
        <v>0</v>
      </c>
      <c r="E17">
        <f>CEILING(D17,1)</f>
        <v>0</v>
      </c>
      <c r="F17">
        <f>IF(H16&gt;=E17,0,E17-H16)</f>
        <v>0</v>
      </c>
      <c r="G17">
        <f>IF(H16&gt;=E17,H16-E17,0)</f>
        <v>0</v>
      </c>
      <c r="H17">
        <f>(H16+F17-G17)</f>
        <v>0</v>
      </c>
      <c r="I17">
        <f>I16+H17*$D$11-B17</f>
        <v>0</v>
      </c>
      <c r="J17">
        <f>I17*J$12</f>
        <v>0</v>
      </c>
    </row>
    <row r="18" spans="1:10" x14ac:dyDescent="0.15">
      <c r="B18">
        <f>SUM(B14:B17)</f>
        <v>0</v>
      </c>
      <c r="C18">
        <f>SUM(C14:C17)</f>
        <v>0</v>
      </c>
      <c r="F18">
        <f>SUM(F14:F17)*F12</f>
        <v>0</v>
      </c>
      <c r="G18">
        <f>SUM(G14:G17)*G12</f>
        <v>0</v>
      </c>
      <c r="J18">
        <f>SUM(J14:J17)</f>
        <v>0</v>
      </c>
    </row>
    <row r="19" spans="1:10" x14ac:dyDescent="0.15">
      <c r="I19" t="s">
        <v>13</v>
      </c>
      <c r="J19">
        <f>F18+G18+J18</f>
        <v>0</v>
      </c>
    </row>
  </sheetData>
  <pageMargins left="0.75" right="0.75" top="1" bottom="1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 x14ac:dyDescent="0.1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" x14ac:dyDescent="0.1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East Carolina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F. Kros</dc:creator>
  <cp:lastModifiedBy>Microsoft Office User</cp:lastModifiedBy>
  <dcterms:created xsi:type="dcterms:W3CDTF">2003-03-28T03:16:25Z</dcterms:created>
  <dcterms:modified xsi:type="dcterms:W3CDTF">2022-03-24T18:27:32Z</dcterms:modified>
</cp:coreProperties>
</file>